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98" firstSheet="12" activeTab="12"/>
  </bookViews>
  <sheets>
    <sheet name="Запрос в районы" sheetId="1" r:id="rId1"/>
    <sheet name="Алексеевский" sheetId="2" r:id="rId2"/>
    <sheet name="Белгородский" sheetId="3" r:id="rId3"/>
    <sheet name="Борисовский" sheetId="4" r:id="rId4"/>
    <sheet name="Валуйский" sheetId="5" r:id="rId5"/>
    <sheet name="Вейделевский" sheetId="6" r:id="rId6"/>
    <sheet name="Волоконовский" sheetId="7" r:id="rId7"/>
    <sheet name="Грайворонский" sheetId="8" r:id="rId8"/>
    <sheet name="Губкинский" sheetId="9" r:id="rId9"/>
    <sheet name="Ивнянский" sheetId="10" r:id="rId10"/>
    <sheet name="Корочанский" sheetId="11" r:id="rId11"/>
    <sheet name="Красненский" sheetId="12" r:id="rId12"/>
    <sheet name="Красногвардейский" sheetId="13" r:id="rId13"/>
  </sheets>
  <definedNames>
    <definedName name="_xlnm.Print_Area" localSheetId="12">'Красногвардейский'!$A$1:$K$17</definedName>
  </definedNames>
  <calcPr fullCalcOnLoad="1" fullPrecision="0"/>
</workbook>
</file>

<file path=xl/sharedStrings.xml><?xml version="1.0" encoding="utf-8"?>
<sst xmlns="http://schemas.openxmlformats.org/spreadsheetml/2006/main" count="570" uniqueCount="62">
  <si>
    <t>раздел и подраздел</t>
  </si>
  <si>
    <t>целевая статья</t>
  </si>
  <si>
    <t>вид расходов</t>
  </si>
  <si>
    <t>Министерство</t>
  </si>
  <si>
    <t>в том числе:</t>
  </si>
  <si>
    <t>Всего</t>
  </si>
  <si>
    <t>Наименование получателей льгот</t>
  </si>
  <si>
    <t>Участники ВОВ</t>
  </si>
  <si>
    <t>Ветераны боевых действий (жилищные услуги)</t>
  </si>
  <si>
    <t xml:space="preserve">Члены семей погибших (умерших) инвалидов войны, участников ВОВ и ветеранов боевых действий </t>
  </si>
  <si>
    <t>Федеральный закон от 12 января 1995 года № 5-ФЗ "О ветеранах"- всего</t>
  </si>
  <si>
    <t xml:space="preserve">Инвалиды </t>
  </si>
  <si>
    <t>Семьи, имеющие детей-инвалидов</t>
  </si>
  <si>
    <t>ФЗ "О социальной защите инвалидов в РФ", всего</t>
  </si>
  <si>
    <t>ИТОГО пр федеральным льготникам</t>
  </si>
  <si>
    <t>В семье из трех и более человек</t>
  </si>
  <si>
    <t>многоквартирные дома</t>
  </si>
  <si>
    <t>Частный сектор</t>
  </si>
  <si>
    <t>В семье из двух человек</t>
  </si>
  <si>
    <t>Для одиноко проживающих граждан</t>
  </si>
  <si>
    <t>всего</t>
  </si>
  <si>
    <t>количество льготников</t>
  </si>
  <si>
    <t>том числе носители льгот</t>
  </si>
  <si>
    <t>в том числе носители льгот</t>
  </si>
  <si>
    <t>Инвалиды ВОВ и б/д</t>
  </si>
  <si>
    <t>кол-во  получателей льгот</t>
  </si>
  <si>
    <t>кол-во носителей льгот</t>
  </si>
  <si>
    <t>Лица, награжденные знаком "Жителю блокадного Ленинграда"</t>
  </si>
  <si>
    <t>Граждане подвергшиеся радиационному воздействию вследствие Чернобыльской и других катастроф</t>
  </si>
  <si>
    <t>Численность льготных категорий граждан, имеющих право на получение ежемесячной денежной компенсации на оплату                                                                                                                            жилищно-коммунальных услуг на 2010 год по ___________________ району</t>
  </si>
  <si>
    <t>Несовершеннолетние узники концлагерей, гетто и других мест принудительного содержания признанные инвалидами</t>
  </si>
  <si>
    <t xml:space="preserve">Несовершеннолетние узники концлагерей, гетто и других мест принудительного содержания </t>
  </si>
  <si>
    <t>Начальник УСЗН (ОСЗН)</t>
  </si>
  <si>
    <t>Приложение №1</t>
  </si>
  <si>
    <t>Согласовано: 
 Глава муниципального района  (городского округа)                                      "___" ____________ 2009г.</t>
  </si>
  <si>
    <t>Начальник управления (отдела) социальной защиты населения</t>
  </si>
  <si>
    <t>Прогнозная численность  льготных категорий граждан, имеющих право на получение ежемесячной денежной компенсации на
 оплату жилищно-коммунальных услуг для расчета потребности средств федерального бюджета  на 2010 год по  Алексеевскому району</t>
  </si>
  <si>
    <t>Прогнозная численность  льготных категорий граждан, имеющих право на получение ежемесячной денежной компенсации на
 оплату жилищно-коммунальных услуг для расчета потребности средств федерального бюджета  на 2010 год по  Белгородскому району</t>
  </si>
  <si>
    <t>Прогнозная численность  льготных категорий граждан, имеющих право на получение ежемесячной денежной компенсации на
 оплату жилищно-коммунальных услуг для расчета потребности средств федерального бюджета  на 2010 год по  Борисовскому району</t>
  </si>
  <si>
    <t>Прогнозная численность  льготных категорий граждан, имеющих право на получение ежемесячной денежной компенсации на
 оплату жилищно-коммунальных услуг для расчета потребности средств федерального бюджета  на 2010 год по  Валуйскому району</t>
  </si>
  <si>
    <t>Прогнозная численность  льготных категорий граждан, имеющих право на получение ежемесячной денежной компенсации на
 оплату жилищно-коммунальных услуг для расчета потребности средств федерального бюджета  на 2010 год по  Вейделевскому району</t>
  </si>
  <si>
    <t>Прогнозная численность  льготных категорий граждан, имеющих право на получение ежемесячной денежной компенсации на
 оплату жилищно-коммунальных услуг для расчета потребности средств федерального бюджета  на 2010 год по  Волоконовскому району</t>
  </si>
  <si>
    <t>Прогнозная численность  льготных категорий граждан, имеющих право на получение ежемесячной денежной компенсации на
 оплату жилищно-коммунальных услуг для расчета потребности средств федерального бюджета  на 2010 год по  Грайворонскому району</t>
  </si>
  <si>
    <t>Прогнозная численность  льготных категорий граждан, имеющих право на получение ежемесячной денежной компенсации на
 оплату жилищно-коммунальных услуг для расчета потребности средств федерального бюджета  на 2010 год по  Губкинскому городскому округу</t>
  </si>
  <si>
    <t>Прогнозная численность  льготных категорий граждан, имеющих право на получение ежемесячной денежной компенсации на
 оплату жилищно-коммунальных услуг для расчета потребности средств федерального бюджета  на 2010 год по  Ивнянскому району</t>
  </si>
  <si>
    <t>Прогнозная численность  льготных категорий граждан, имеющих право на получение ежемесячной денежной компенсации на
 оплату жилищно-коммунальных услуг для расчета потребности средств федерального бюджета  на 2010 год по  Корочанскому району</t>
  </si>
  <si>
    <t>Прогнозная численность  льготных категорий граждан, имеющих право на получение ежемесячной денежной компенсации на
 оплату жилищно-коммунальных услуг для расчета потребности средств федерального бюджета  на 2010 год по  Красненскому району</t>
  </si>
  <si>
    <t>тариф (руб.)</t>
  </si>
  <si>
    <t>норма потребления водоотведения на одного чел. (куб.м.)</t>
  </si>
  <si>
    <t>норма потребления водоснабжения на одного чел. (куб.м.) с 1 декабря 2016</t>
  </si>
  <si>
    <t>сумма льгот</t>
  </si>
  <si>
    <t xml:space="preserve">сумма льгот </t>
  </si>
  <si>
    <t>норма потребления ЖБО на одного чел. (куб.м.)</t>
  </si>
  <si>
    <t>повышающий коэффициент применяемый к плате за водоснабжение действует с 1 ноября 2016 года в соответствии с постановлением Правительства РФ от 29 июня 2016 года №603</t>
  </si>
  <si>
    <t xml:space="preserve">многоквартирные и жилые дома с централизованным холодным водоснабжением, водонагревателями, водоотведением, оборудованные унитазами, раковинами, мойками, душами и ваннами длинной 1500-1550мм. с душем                                                                             </t>
  </si>
  <si>
    <t xml:space="preserve">многоквартирные и жилые дома с централизованным холодным водоснабжением, без централизованного водоотведения, оборудованные умывальниками, мойками, унитазами, ванными, душами </t>
  </si>
  <si>
    <t xml:space="preserve">многоквартирные и жилые дома без водонагревателей с водопроводом и канализацией, оборудованные раковинами, мойками, унитазами                                </t>
  </si>
  <si>
    <t xml:space="preserve">дома использующиеся в качестве общежитий, оборудованные мойками, раковинами, унитазами с централизованным холодным водоснабжением, водоотведением       </t>
  </si>
  <si>
    <t xml:space="preserve">многоквартирные и жилые дома с водоразборной колонкой                         </t>
  </si>
  <si>
    <t>ПАМЯТКА ПО ВОДОСНАБЖЕНИЮ И ВОДООТВЕДЕНИЮ на 1 июля 2018 года</t>
  </si>
  <si>
    <t>Приказ комиссии по государственному регулированию цен и тарифов в Белгородской области от 17.12.2017 №26/45                                     (установлены тарифа на питьевую воду и водоотведение для ООО "Красногвардейский водоканал"</t>
  </si>
  <si>
    <t xml:space="preserve">Меры социальной поддержки по оплате коммунальных услуг   не распространяются на установленные Правительством Российской Федерации случаи применения повышающих коэффициентов к нормативам потребления коммунальных услуг.                          (Федеральный закон от 29.06.2015 N 176-ФЗ "О внесении изменений в Жилищный кодекс Российской Федерации и отдельные законодательные акты Российской Федерации")
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</si>
</sst>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0000"/>
    <numFmt numFmtId="182" formatCode="0.0000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_р_._-;\-* #,##0.0_р_._-;_-* &quot;-&quot;??_р_._-;_-@_-"/>
    <numFmt numFmtId="190" formatCode="0.000000"/>
    <numFmt numFmtId="191" formatCode="0.0000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_);_(* \(#,##0.0\);_(* &quot;-&quot;??_);_(@_)"/>
    <numFmt numFmtId="196" formatCode="_(* #,##0_);_(* \(#,##0\);_(* &quot;-&quot;??_);_(@_)"/>
    <numFmt numFmtId="197" formatCode="_-* #,##0.000_р_._-;\-* #,##0.000_р_._-;_-* &quot;-&quot;??_р_._-;_-@_-"/>
    <numFmt numFmtId="198" formatCode="_-* #,##0.0000_р_._-;\-* #,##0.0000_р_._-;_-* &quot;-&quot;??_р_._-;_-@_-"/>
    <numFmt numFmtId="199" formatCode="_-* #,##0.0_р_._-;\-* #,##0.0_р_._-;_-* &quot;-&quot;?_р_._-;_-@_-"/>
    <numFmt numFmtId="200" formatCode="_-* #,##0_р_._-;\-* #,##0_р_._-;_-* &quot;-&quot;?_р_._-;_-@_-"/>
    <numFmt numFmtId="201" formatCode="#,##0.0"/>
    <numFmt numFmtId="202" formatCode="#,##0.000"/>
    <numFmt numFmtId="203" formatCode="#,##0.0000"/>
    <numFmt numFmtId="204" formatCode="#,##0.00000"/>
    <numFmt numFmtId="205" formatCode="#,##0.000000"/>
    <numFmt numFmtId="206" formatCode="#,##0.0000000"/>
    <numFmt numFmtId="207" formatCode="#,##0.00000000"/>
  </numFmts>
  <fonts count="54">
    <font>
      <sz val="10"/>
      <name val="Arial"/>
      <family val="0"/>
    </font>
    <font>
      <b/>
      <sz val="8"/>
      <name val="Arial Cyr"/>
      <family val="2"/>
    </font>
    <font>
      <sz val="10"/>
      <name val="Arial Cyr"/>
      <family val="2"/>
    </font>
    <font>
      <sz val="8"/>
      <name val="Arial Cyr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 Cyr"/>
      <family val="2"/>
    </font>
    <font>
      <sz val="11"/>
      <name val="Arial"/>
      <family val="0"/>
    </font>
    <font>
      <b/>
      <sz val="9"/>
      <name val="Arial"/>
      <family val="2"/>
    </font>
    <font>
      <b/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Arial Cyr"/>
      <family val="2"/>
    </font>
    <font>
      <b/>
      <sz val="16"/>
      <name val="Arial Cyr"/>
      <family val="2"/>
    </font>
    <font>
      <sz val="16"/>
      <name val="Arial Cyr"/>
      <family val="0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78" fontId="3" fillId="0" borderId="10" xfId="43" applyFont="1" applyBorder="1" applyAlignment="1">
      <alignment/>
    </xf>
    <xf numFmtId="0" fontId="8" fillId="0" borderId="0" xfId="0" applyFont="1" applyAlignment="1">
      <alignment wrapText="1"/>
    </xf>
    <xf numFmtId="178" fontId="1" fillId="33" borderId="11" xfId="43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1" fontId="6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6" fillId="33" borderId="10" xfId="43" applyNumberFormat="1" applyFont="1" applyFill="1" applyBorder="1" applyAlignment="1">
      <alignment horizontal="right" wrapText="1"/>
    </xf>
    <xf numFmtId="1" fontId="6" fillId="33" borderId="10" xfId="0" applyNumberFormat="1" applyFont="1" applyFill="1" applyBorder="1" applyAlignment="1">
      <alignment horizontal="right" wrapText="1"/>
    </xf>
    <xf numFmtId="1" fontId="4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 wrapText="1"/>
    </xf>
    <xf numFmtId="1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1" fontId="3" fillId="33" borderId="10" xfId="0" applyNumberFormat="1" applyFont="1" applyFill="1" applyBorder="1" applyAlignment="1">
      <alignment horizontal="right"/>
    </xf>
    <xf numFmtId="1" fontId="1" fillId="33" borderId="10" xfId="43" applyNumberFormat="1" applyFont="1" applyFill="1" applyBorder="1" applyAlignment="1">
      <alignment horizontal="right" wrapText="1"/>
    </xf>
    <xf numFmtId="1" fontId="1" fillId="33" borderId="10" xfId="43" applyNumberFormat="1" applyFont="1" applyFill="1" applyBorder="1" applyAlignment="1">
      <alignment horizontal="right"/>
    </xf>
    <xf numFmtId="178" fontId="4" fillId="0" borderId="0" xfId="43" applyFont="1" applyAlignment="1">
      <alignment/>
    </xf>
    <xf numFmtId="1" fontId="1" fillId="0" borderId="10" xfId="0" applyNumberFormat="1" applyFont="1" applyBorder="1" applyAlignment="1">
      <alignment horizontal="right" wrapText="1"/>
    </xf>
    <xf numFmtId="1" fontId="1" fillId="33" borderId="10" xfId="0" applyNumberFormat="1" applyFont="1" applyFill="1" applyBorder="1" applyAlignment="1">
      <alignment horizontal="right"/>
    </xf>
    <xf numFmtId="1" fontId="1" fillId="33" borderId="10" xfId="0" applyNumberFormat="1" applyFont="1" applyFill="1" applyBorder="1" applyAlignment="1">
      <alignment horizontal="right" wrapText="1"/>
    </xf>
    <xf numFmtId="1" fontId="5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0" fillId="0" borderId="0" xfId="0" applyFont="1" applyAlignment="1">
      <alignment vertical="top" wrapText="1"/>
    </xf>
    <xf numFmtId="3" fontId="0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3" fontId="6" fillId="33" borderId="10" xfId="43" applyNumberFormat="1" applyFont="1" applyFill="1" applyBorder="1" applyAlignment="1">
      <alignment horizontal="right" wrapText="1"/>
    </xf>
    <xf numFmtId="3" fontId="6" fillId="33" borderId="10" xfId="43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wrapText="1"/>
    </xf>
    <xf numFmtId="3" fontId="6" fillId="33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78" fontId="2" fillId="0" borderId="10" xfId="43" applyFont="1" applyBorder="1" applyAlignment="1">
      <alignment/>
    </xf>
    <xf numFmtId="178" fontId="6" fillId="33" borderId="11" xfId="43" applyFont="1" applyFill="1" applyBorder="1" applyAlignment="1">
      <alignment horizontal="left" wrapText="1"/>
    </xf>
    <xf numFmtId="178" fontId="0" fillId="0" borderId="0" xfId="43" applyFont="1" applyAlignment="1">
      <alignment/>
    </xf>
    <xf numFmtId="1" fontId="6" fillId="34" borderId="10" xfId="0" applyNumberFormat="1" applyFont="1" applyFill="1" applyBorder="1" applyAlignment="1">
      <alignment horizontal="right"/>
    </xf>
    <xf numFmtId="3" fontId="6" fillId="34" borderId="10" xfId="43" applyNumberFormat="1" applyFont="1" applyFill="1" applyBorder="1" applyAlignment="1">
      <alignment horizontal="right" wrapText="1"/>
    </xf>
    <xf numFmtId="3" fontId="5" fillId="34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>
      <alignment horizontal="right" wrapText="1"/>
    </xf>
    <xf numFmtId="3" fontId="6" fillId="35" borderId="10" xfId="0" applyNumberFormat="1" applyFont="1" applyFill="1" applyBorder="1" applyAlignment="1">
      <alignment horizontal="right" wrapText="1"/>
    </xf>
    <xf numFmtId="0" fontId="0" fillId="33" borderId="0" xfId="0" applyFill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 vertical="center" wrapText="1"/>
    </xf>
    <xf numFmtId="183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178" fontId="3" fillId="0" borderId="12" xfId="43" applyFont="1" applyBorder="1" applyAlignment="1">
      <alignment horizontal="center" vertical="center" wrapText="1"/>
    </xf>
    <xf numFmtId="178" fontId="3" fillId="0" borderId="13" xfId="43" applyFont="1" applyBorder="1" applyAlignment="1">
      <alignment horizontal="center" vertical="center" wrapText="1"/>
    </xf>
    <xf numFmtId="178" fontId="3" fillId="0" borderId="14" xfId="43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4" fillId="0" borderId="2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N32"/>
  <sheetViews>
    <sheetView zoomScalePageLayoutView="0" workbookViewId="0" topLeftCell="A1">
      <pane xSplit="2" ySplit="5" topLeftCell="C19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N1"/>
    </sheetView>
  </sheetViews>
  <sheetFormatPr defaultColWidth="9.140625" defaultRowHeight="12.75"/>
  <cols>
    <col min="1" max="1" width="3.28125" style="0" customWidth="1"/>
    <col min="2" max="2" width="27.28125" style="0" customWidth="1"/>
    <col min="3" max="3" width="8.8515625" style="0" customWidth="1"/>
    <col min="4" max="4" width="8.421875" style="0" customWidth="1"/>
    <col min="5" max="6" width="9.00390625" style="0" customWidth="1"/>
    <col min="7" max="7" width="9.57421875" style="0" customWidth="1"/>
    <col min="8" max="8" width="10.57421875" style="0" customWidth="1"/>
    <col min="9" max="9" width="8.00390625" style="0" customWidth="1"/>
    <col min="10" max="10" width="9.57421875" style="0" customWidth="1"/>
    <col min="11" max="11" width="9.28125" style="0" customWidth="1"/>
    <col min="12" max="12" width="8.7109375" style="0" customWidth="1"/>
    <col min="13" max="13" width="9.8515625" style="0" customWidth="1"/>
    <col min="14" max="14" width="10.7109375" style="0" customWidth="1"/>
  </cols>
  <sheetData>
    <row r="1" spans="13:14" ht="12.75">
      <c r="M1" s="78" t="s">
        <v>33</v>
      </c>
      <c r="N1" s="78"/>
    </row>
    <row r="3" spans="1:14" s="42" customFormat="1" ht="35.25" customHeight="1">
      <c r="A3" s="79" t="s">
        <v>29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10.5" customHeight="1">
      <c r="A4" s="92"/>
      <c r="B4" s="92"/>
      <c r="C4" s="92"/>
      <c r="D4" s="92"/>
      <c r="E4" s="92"/>
      <c r="F4" s="92"/>
      <c r="G4" s="92"/>
      <c r="H4" s="92"/>
      <c r="I4" s="16"/>
      <c r="J4" s="6"/>
      <c r="K4" s="6"/>
      <c r="L4" s="6"/>
      <c r="M4" s="6"/>
      <c r="N4" s="6"/>
    </row>
    <row r="5" spans="1:14" s="1" customFormat="1" ht="24" customHeight="1">
      <c r="A5" s="80"/>
      <c r="B5" s="83" t="s">
        <v>6</v>
      </c>
      <c r="C5" s="84" t="s">
        <v>21</v>
      </c>
      <c r="D5" s="94"/>
      <c r="E5" s="84" t="s">
        <v>15</v>
      </c>
      <c r="F5" s="85"/>
      <c r="G5" s="85"/>
      <c r="H5" s="85"/>
      <c r="I5" s="84" t="s">
        <v>18</v>
      </c>
      <c r="J5" s="85"/>
      <c r="K5" s="85"/>
      <c r="L5" s="85"/>
      <c r="M5" s="83" t="s">
        <v>19</v>
      </c>
      <c r="N5" s="83"/>
    </row>
    <row r="6" spans="1:14" s="1" customFormat="1" ht="12.75" customHeight="1">
      <c r="A6" s="81"/>
      <c r="B6" s="83"/>
      <c r="C6" s="95" t="s">
        <v>20</v>
      </c>
      <c r="D6" s="95" t="s">
        <v>22</v>
      </c>
      <c r="E6" s="88" t="s">
        <v>25</v>
      </c>
      <c r="F6" s="89"/>
      <c r="G6" s="89"/>
      <c r="H6" s="89"/>
      <c r="I6" s="88" t="s">
        <v>25</v>
      </c>
      <c r="J6" s="89"/>
      <c r="K6" s="89"/>
      <c r="L6" s="89"/>
      <c r="M6" s="83" t="s">
        <v>26</v>
      </c>
      <c r="N6" s="83"/>
    </row>
    <row r="7" spans="1:14" s="1" customFormat="1" ht="10.5" customHeight="1">
      <c r="A7" s="81"/>
      <c r="B7" s="83"/>
      <c r="C7" s="86"/>
      <c r="D7" s="86"/>
      <c r="E7" s="90"/>
      <c r="F7" s="91"/>
      <c r="G7" s="91"/>
      <c r="H7" s="91"/>
      <c r="I7" s="90"/>
      <c r="J7" s="91"/>
      <c r="K7" s="91"/>
      <c r="L7" s="91"/>
      <c r="M7" s="83"/>
      <c r="N7" s="83"/>
    </row>
    <row r="8" spans="1:14" s="1" customFormat="1" ht="21" customHeight="1">
      <c r="A8" s="81"/>
      <c r="B8" s="83"/>
      <c r="C8" s="86"/>
      <c r="D8" s="86"/>
      <c r="E8" s="83" t="s">
        <v>16</v>
      </c>
      <c r="F8" s="83"/>
      <c r="G8" s="83" t="s">
        <v>17</v>
      </c>
      <c r="H8" s="83"/>
      <c r="I8" s="83" t="s">
        <v>16</v>
      </c>
      <c r="J8" s="83"/>
      <c r="K8" s="83" t="s">
        <v>17</v>
      </c>
      <c r="L8" s="83"/>
      <c r="M8" s="86" t="s">
        <v>16</v>
      </c>
      <c r="N8" s="86" t="s">
        <v>17</v>
      </c>
    </row>
    <row r="9" spans="1:14" s="1" customFormat="1" ht="12.75" customHeight="1">
      <c r="A9" s="81"/>
      <c r="B9" s="83"/>
      <c r="C9" s="86"/>
      <c r="D9" s="86"/>
      <c r="E9" s="83" t="s">
        <v>5</v>
      </c>
      <c r="F9" s="83" t="s">
        <v>23</v>
      </c>
      <c r="G9" s="83" t="s">
        <v>5</v>
      </c>
      <c r="H9" s="83" t="s">
        <v>23</v>
      </c>
      <c r="I9" s="83" t="s">
        <v>5</v>
      </c>
      <c r="J9" s="83" t="s">
        <v>23</v>
      </c>
      <c r="K9" s="83" t="s">
        <v>5</v>
      </c>
      <c r="L9" s="83" t="s">
        <v>23</v>
      </c>
      <c r="M9" s="86"/>
      <c r="N9" s="86"/>
    </row>
    <row r="10" spans="1:14" s="1" customFormat="1" ht="30" customHeight="1">
      <c r="A10" s="82"/>
      <c r="B10" s="93"/>
      <c r="C10" s="87"/>
      <c r="D10" s="87"/>
      <c r="E10" s="83"/>
      <c r="F10" s="83"/>
      <c r="G10" s="83"/>
      <c r="H10" s="83"/>
      <c r="I10" s="83"/>
      <c r="J10" s="83"/>
      <c r="K10" s="83"/>
      <c r="L10" s="83"/>
      <c r="M10" s="87"/>
      <c r="N10" s="87"/>
    </row>
    <row r="11" spans="1:14" s="23" customFormat="1" ht="9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</row>
    <row r="12" spans="1:14" s="1" customFormat="1" ht="24.75" customHeight="1" hidden="1">
      <c r="A12" s="3"/>
      <c r="B12" s="10" t="s">
        <v>3</v>
      </c>
      <c r="C12" s="10"/>
      <c r="D12" s="10"/>
      <c r="E12" s="10"/>
      <c r="F12" s="10"/>
      <c r="G12" s="10"/>
      <c r="H12" s="10"/>
      <c r="I12" s="9"/>
      <c r="J12" s="9"/>
      <c r="K12" s="9"/>
      <c r="L12" s="9"/>
      <c r="M12" s="9"/>
      <c r="N12" s="9"/>
    </row>
    <row r="13" spans="1:14" s="2" customFormat="1" ht="11.25" customHeight="1" hidden="1">
      <c r="A13" s="4"/>
      <c r="B13" s="10" t="s">
        <v>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s="2" customFormat="1" ht="11.25" customHeight="1" hidden="1">
      <c r="A14" s="3"/>
      <c r="B14" s="10" t="s">
        <v>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2" customFormat="1" ht="11.25" customHeight="1" hidden="1">
      <c r="A15" s="3"/>
      <c r="B15" s="10" t="s">
        <v>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33" customHeight="1">
      <c r="A16" s="11"/>
      <c r="B16" s="10" t="s">
        <v>10</v>
      </c>
      <c r="C16" s="24">
        <f>C18+C19+C20+C21+C22+C23+C24</f>
        <v>0</v>
      </c>
      <c r="D16" s="24">
        <f>D18+D19+D20+D21+D22+D23+D24</f>
        <v>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12.75">
      <c r="A17" s="11"/>
      <c r="B17" s="9" t="s">
        <v>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s="31" customFormat="1" ht="15.75" customHeight="1">
      <c r="A18" s="11">
        <v>1</v>
      </c>
      <c r="B18" s="15" t="s">
        <v>24</v>
      </c>
      <c r="C18" s="28">
        <f>E18+G18+I18+K18+M18+N18</f>
        <v>0</v>
      </c>
      <c r="D18" s="29">
        <f>F18+H18+J18+L18+M18+F22</f>
        <v>0</v>
      </c>
      <c r="E18" s="29"/>
      <c r="F18" s="29"/>
      <c r="G18" s="29"/>
      <c r="H18" s="29"/>
      <c r="I18" s="30"/>
      <c r="J18" s="30"/>
      <c r="K18" s="30"/>
      <c r="L18" s="30"/>
      <c r="M18" s="30"/>
      <c r="N18" s="30"/>
    </row>
    <row r="19" spans="1:14" s="31" customFormat="1" ht="18" customHeight="1">
      <c r="A19" s="11">
        <v>2</v>
      </c>
      <c r="B19" s="15" t="s">
        <v>7</v>
      </c>
      <c r="C19" s="28">
        <f aca="true" t="shared" si="0" ref="C19:C24">E19+G19+I19+K19+M19+N19</f>
        <v>0</v>
      </c>
      <c r="D19" s="29">
        <f aca="true" t="shared" si="1" ref="D19:D24">F19+H19+J19+L19+M19+F23</f>
        <v>0</v>
      </c>
      <c r="E19" s="29"/>
      <c r="F19" s="30"/>
      <c r="G19" s="29"/>
      <c r="H19" s="30"/>
      <c r="I19" s="30"/>
      <c r="J19" s="30"/>
      <c r="K19" s="30"/>
      <c r="L19" s="30"/>
      <c r="M19" s="30"/>
      <c r="N19" s="30"/>
    </row>
    <row r="20" spans="1:14" s="31" customFormat="1" ht="20.25">
      <c r="A20" s="11">
        <v>3</v>
      </c>
      <c r="B20" s="15" t="s">
        <v>8</v>
      </c>
      <c r="C20" s="28">
        <f t="shared" si="0"/>
        <v>0</v>
      </c>
      <c r="D20" s="29">
        <f t="shared" si="1"/>
        <v>0</v>
      </c>
      <c r="E20" s="29"/>
      <c r="F20" s="30"/>
      <c r="G20" s="29"/>
      <c r="H20" s="30"/>
      <c r="I20" s="30"/>
      <c r="J20" s="30"/>
      <c r="K20" s="30"/>
      <c r="L20" s="30"/>
      <c r="M20" s="30"/>
      <c r="N20" s="30"/>
    </row>
    <row r="21" spans="1:14" s="31" customFormat="1" ht="20.25">
      <c r="A21" s="11">
        <v>4</v>
      </c>
      <c r="B21" s="15" t="s">
        <v>27</v>
      </c>
      <c r="C21" s="28">
        <f t="shared" si="0"/>
        <v>0</v>
      </c>
      <c r="D21" s="29">
        <f t="shared" si="1"/>
        <v>0</v>
      </c>
      <c r="E21" s="29"/>
      <c r="F21" s="30"/>
      <c r="G21" s="29"/>
      <c r="H21" s="30"/>
      <c r="I21" s="32"/>
      <c r="J21" s="32"/>
      <c r="K21" s="32"/>
      <c r="L21" s="32"/>
      <c r="M21" s="32"/>
      <c r="N21" s="32"/>
    </row>
    <row r="22" spans="1:14" s="31" customFormat="1" ht="29.25" customHeight="1">
      <c r="A22" s="11">
        <v>5</v>
      </c>
      <c r="B22" s="12" t="s">
        <v>9</v>
      </c>
      <c r="C22" s="28">
        <f t="shared" si="0"/>
        <v>0</v>
      </c>
      <c r="D22" s="29">
        <f t="shared" si="1"/>
        <v>0</v>
      </c>
      <c r="E22" s="29"/>
      <c r="F22" s="29"/>
      <c r="G22" s="29"/>
      <c r="H22" s="29"/>
      <c r="I22" s="32"/>
      <c r="J22" s="32"/>
      <c r="K22" s="32"/>
      <c r="L22" s="32"/>
      <c r="M22" s="32"/>
      <c r="N22" s="32"/>
    </row>
    <row r="23" spans="1:14" s="31" customFormat="1" ht="40.5">
      <c r="A23" s="11">
        <v>6</v>
      </c>
      <c r="B23" s="13" t="s">
        <v>30</v>
      </c>
      <c r="C23" s="28">
        <f t="shared" si="0"/>
        <v>0</v>
      </c>
      <c r="D23" s="29">
        <f t="shared" si="1"/>
        <v>0</v>
      </c>
      <c r="E23" s="29"/>
      <c r="F23" s="29"/>
      <c r="G23" s="29"/>
      <c r="H23" s="29"/>
      <c r="I23" s="32"/>
      <c r="J23" s="32"/>
      <c r="K23" s="32"/>
      <c r="L23" s="32"/>
      <c r="M23" s="32"/>
      <c r="N23" s="32"/>
    </row>
    <row r="24" spans="1:14" s="31" customFormat="1" ht="30">
      <c r="A24" s="11">
        <v>7</v>
      </c>
      <c r="B24" s="13" t="s">
        <v>31</v>
      </c>
      <c r="C24" s="28">
        <f t="shared" si="0"/>
        <v>0</v>
      </c>
      <c r="D24" s="29">
        <f t="shared" si="1"/>
        <v>0</v>
      </c>
      <c r="E24" s="29"/>
      <c r="F24" s="29"/>
      <c r="G24" s="29"/>
      <c r="H24" s="29"/>
      <c r="I24" s="32"/>
      <c r="J24" s="32"/>
      <c r="K24" s="32"/>
      <c r="L24" s="32"/>
      <c r="M24" s="32"/>
      <c r="N24" s="32"/>
    </row>
    <row r="25" spans="1:14" s="35" customFormat="1" ht="21">
      <c r="A25" s="20"/>
      <c r="B25" s="22" t="s">
        <v>13</v>
      </c>
      <c r="C25" s="26">
        <f>C27+C28</f>
        <v>0</v>
      </c>
      <c r="D25" s="26">
        <f>D27+D28</f>
        <v>0</v>
      </c>
      <c r="E25" s="33"/>
      <c r="F25" s="34"/>
      <c r="G25" s="34"/>
      <c r="H25" s="34"/>
      <c r="I25" s="34"/>
      <c r="J25" s="34"/>
      <c r="K25" s="34"/>
      <c r="L25" s="34"/>
      <c r="M25" s="34"/>
      <c r="N25" s="34"/>
    </row>
    <row r="26" spans="1:14" s="31" customFormat="1" ht="9.75">
      <c r="A26" s="11"/>
      <c r="B26" s="19" t="s">
        <v>4</v>
      </c>
      <c r="C26" s="28"/>
      <c r="D26" s="29"/>
      <c r="E26" s="29"/>
      <c r="F26" s="32"/>
      <c r="G26" s="29"/>
      <c r="H26" s="32"/>
      <c r="I26" s="32"/>
      <c r="J26" s="32"/>
      <c r="K26" s="32"/>
      <c r="L26" s="32"/>
      <c r="M26" s="32"/>
      <c r="N26" s="32"/>
    </row>
    <row r="27" spans="1:14" s="31" customFormat="1" ht="14.25" customHeight="1">
      <c r="A27" s="11">
        <v>8</v>
      </c>
      <c r="B27" s="15" t="s">
        <v>11</v>
      </c>
      <c r="C27" s="28">
        <f>E27+G27+I27+K27+M27+N27</f>
        <v>0</v>
      </c>
      <c r="D27" s="29">
        <f>F27+H27+J27+L27+M27+F31</f>
        <v>0</v>
      </c>
      <c r="E27" s="29"/>
      <c r="F27" s="32"/>
      <c r="G27" s="29"/>
      <c r="H27" s="32"/>
      <c r="I27" s="32"/>
      <c r="J27" s="32"/>
      <c r="K27" s="32"/>
      <c r="L27" s="32"/>
      <c r="M27" s="32"/>
      <c r="N27" s="32"/>
    </row>
    <row r="28" spans="1:14" s="31" customFormat="1" ht="18.75" customHeight="1">
      <c r="A28" s="11">
        <v>9</v>
      </c>
      <c r="B28" s="15" t="s">
        <v>12</v>
      </c>
      <c r="C28" s="28">
        <f>E28+G28+I28+K28+M28+N28</f>
        <v>0</v>
      </c>
      <c r="D28" s="29">
        <f>F28+H28+J28+L28+M28+F32</f>
        <v>0</v>
      </c>
      <c r="E28" s="29"/>
      <c r="F28" s="29"/>
      <c r="G28" s="29"/>
      <c r="H28" s="29"/>
      <c r="I28" s="32"/>
      <c r="J28" s="32"/>
      <c r="K28" s="32"/>
      <c r="L28" s="32"/>
      <c r="M28" s="32"/>
      <c r="N28" s="32"/>
    </row>
    <row r="29" spans="1:14" s="31" customFormat="1" ht="41.25" customHeight="1">
      <c r="A29" s="11">
        <v>10</v>
      </c>
      <c r="B29" s="14" t="s">
        <v>28</v>
      </c>
      <c r="C29" s="39">
        <f>E29+G29+I29+K29+M29+N29</f>
        <v>0</v>
      </c>
      <c r="D29" s="40">
        <f>F29+H29+J29+L29+M29+F33</f>
        <v>0</v>
      </c>
      <c r="E29" s="36"/>
      <c r="F29" s="37"/>
      <c r="G29" s="36"/>
      <c r="H29" s="37"/>
      <c r="I29" s="37"/>
      <c r="J29" s="37"/>
      <c r="K29" s="37"/>
      <c r="L29" s="37"/>
      <c r="M29" s="37"/>
      <c r="N29" s="37"/>
    </row>
    <row r="30" spans="1:14" s="31" customFormat="1" ht="21">
      <c r="A30" s="11"/>
      <c r="B30" s="18" t="s">
        <v>14</v>
      </c>
      <c r="C30" s="27">
        <f>C16+C25+C29</f>
        <v>0</v>
      </c>
      <c r="D30" s="27">
        <f>D16+D25+D29</f>
        <v>0</v>
      </c>
      <c r="E30" s="38"/>
      <c r="F30" s="38"/>
      <c r="G30" s="38"/>
      <c r="H30" s="38"/>
      <c r="I30" s="37"/>
      <c r="J30" s="37"/>
      <c r="K30" s="37"/>
      <c r="L30" s="37"/>
      <c r="M30" s="37"/>
      <c r="N30" s="37"/>
    </row>
    <row r="31" spans="6:14" ht="12.75">
      <c r="F31" s="5"/>
      <c r="G31" s="5"/>
      <c r="H31" s="5"/>
      <c r="I31" s="5"/>
      <c r="J31" s="5"/>
      <c r="K31" s="5"/>
      <c r="L31" s="5"/>
      <c r="M31" s="5"/>
      <c r="N31" s="5"/>
    </row>
    <row r="32" ht="12.75">
      <c r="B32" s="41" t="s">
        <v>32</v>
      </c>
    </row>
  </sheetData>
  <sheetProtection/>
  <mergeCells count="28">
    <mergeCell ref="A4:H4"/>
    <mergeCell ref="B5:B10"/>
    <mergeCell ref="C5:D5"/>
    <mergeCell ref="E5:H5"/>
    <mergeCell ref="E8:F8"/>
    <mergeCell ref="G8:H8"/>
    <mergeCell ref="C6:C10"/>
    <mergeCell ref="D6:D10"/>
    <mergeCell ref="E6:H7"/>
    <mergeCell ref="M5:N5"/>
    <mergeCell ref="M8:M10"/>
    <mergeCell ref="N8:N10"/>
    <mergeCell ref="L9:L10"/>
    <mergeCell ref="K8:L8"/>
    <mergeCell ref="I6:L7"/>
    <mergeCell ref="I8:J8"/>
    <mergeCell ref="K9:K10"/>
    <mergeCell ref="M6:N7"/>
    <mergeCell ref="M1:N1"/>
    <mergeCell ref="A3:N3"/>
    <mergeCell ref="A5:A10"/>
    <mergeCell ref="E9:E10"/>
    <mergeCell ref="F9:F10"/>
    <mergeCell ref="G9:G10"/>
    <mergeCell ref="H9:H10"/>
    <mergeCell ref="I9:I10"/>
    <mergeCell ref="J9:J10"/>
    <mergeCell ref="I5:L5"/>
  </mergeCells>
  <printOptions/>
  <pageMargins left="0" right="0" top="0" bottom="0" header="0.5118110236220472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5"/>
  </sheetPr>
  <dimension ref="A1:R31"/>
  <sheetViews>
    <sheetView zoomScale="80" zoomScaleNormal="80" zoomScalePageLayoutView="0" workbookViewId="0" topLeftCell="A1">
      <pane xSplit="3" ySplit="4" topLeftCell="D18" activePane="bottomRight" state="frozen"/>
      <selection pane="topLeft" activeCell="A2" sqref="A2:N2"/>
      <selection pane="topRight" activeCell="A2" sqref="A2:N2"/>
      <selection pane="bottomLeft" activeCell="A2" sqref="A2:N2"/>
      <selection pane="bottomRight" activeCell="A2" sqref="A2:N2"/>
    </sheetView>
  </sheetViews>
  <sheetFormatPr defaultColWidth="9.140625" defaultRowHeight="12.75"/>
  <cols>
    <col min="1" max="1" width="3.28125" style="0" customWidth="1"/>
    <col min="2" max="2" width="27.28125" style="0" customWidth="1"/>
    <col min="3" max="3" width="8.8515625" style="0" customWidth="1"/>
    <col min="4" max="4" width="8.421875" style="0" customWidth="1"/>
    <col min="5" max="6" width="9.00390625" style="0" customWidth="1"/>
    <col min="7" max="7" width="9.57421875" style="0" customWidth="1"/>
    <col min="8" max="8" width="10.57421875" style="0" customWidth="1"/>
    <col min="9" max="9" width="8.00390625" style="0" customWidth="1"/>
    <col min="10" max="10" width="9.57421875" style="0" customWidth="1"/>
    <col min="11" max="11" width="9.28125" style="0" customWidth="1"/>
    <col min="12" max="12" width="8.7109375" style="0" customWidth="1"/>
    <col min="13" max="13" width="9.8515625" style="0" customWidth="1"/>
    <col min="14" max="14" width="10.7109375" style="0" customWidth="1"/>
  </cols>
  <sheetData>
    <row r="1" spans="12:14" ht="56.25" customHeight="1">
      <c r="L1" s="96" t="s">
        <v>34</v>
      </c>
      <c r="M1" s="97"/>
      <c r="N1" s="97"/>
    </row>
    <row r="2" spans="1:14" s="21" customFormat="1" ht="40.5" customHeight="1">
      <c r="A2" s="98" t="s">
        <v>44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8" ht="10.5" customHeight="1">
      <c r="A3" s="92"/>
      <c r="B3" s="92"/>
      <c r="C3" s="92"/>
      <c r="D3" s="92"/>
      <c r="E3" s="92"/>
      <c r="F3" s="92"/>
      <c r="G3" s="92"/>
      <c r="H3" s="92"/>
      <c r="I3" s="16"/>
      <c r="J3" s="6"/>
      <c r="K3" s="6"/>
      <c r="L3" s="6"/>
      <c r="M3" s="6"/>
      <c r="N3" s="6"/>
      <c r="R3" s="65"/>
    </row>
    <row r="4" spans="1:14" s="1" customFormat="1" ht="24" customHeight="1">
      <c r="A4" s="80"/>
      <c r="B4" s="83" t="s">
        <v>6</v>
      </c>
      <c r="C4" s="84" t="s">
        <v>21</v>
      </c>
      <c r="D4" s="94"/>
      <c r="E4" s="84" t="s">
        <v>15</v>
      </c>
      <c r="F4" s="85"/>
      <c r="G4" s="85"/>
      <c r="H4" s="85"/>
      <c r="I4" s="84" t="s">
        <v>18</v>
      </c>
      <c r="J4" s="85"/>
      <c r="K4" s="85"/>
      <c r="L4" s="85"/>
      <c r="M4" s="83" t="s">
        <v>19</v>
      </c>
      <c r="N4" s="83"/>
    </row>
    <row r="5" spans="1:14" s="1" customFormat="1" ht="12.75" customHeight="1">
      <c r="A5" s="81"/>
      <c r="B5" s="83"/>
      <c r="C5" s="95" t="s">
        <v>20</v>
      </c>
      <c r="D5" s="95" t="s">
        <v>22</v>
      </c>
      <c r="E5" s="88" t="s">
        <v>25</v>
      </c>
      <c r="F5" s="89"/>
      <c r="G5" s="89"/>
      <c r="H5" s="89"/>
      <c r="I5" s="88" t="s">
        <v>25</v>
      </c>
      <c r="J5" s="89"/>
      <c r="K5" s="89"/>
      <c r="L5" s="89"/>
      <c r="M5" s="83" t="s">
        <v>26</v>
      </c>
      <c r="N5" s="83"/>
    </row>
    <row r="6" spans="1:14" s="1" customFormat="1" ht="10.5" customHeight="1">
      <c r="A6" s="81"/>
      <c r="B6" s="83"/>
      <c r="C6" s="86"/>
      <c r="D6" s="86"/>
      <c r="E6" s="90"/>
      <c r="F6" s="91"/>
      <c r="G6" s="91"/>
      <c r="H6" s="91"/>
      <c r="I6" s="90"/>
      <c r="J6" s="91"/>
      <c r="K6" s="91"/>
      <c r="L6" s="91"/>
      <c r="M6" s="83"/>
      <c r="N6" s="83"/>
    </row>
    <row r="7" spans="1:14" s="1" customFormat="1" ht="21" customHeight="1">
      <c r="A7" s="81"/>
      <c r="B7" s="83"/>
      <c r="C7" s="86"/>
      <c r="D7" s="86"/>
      <c r="E7" s="83" t="s">
        <v>16</v>
      </c>
      <c r="F7" s="83"/>
      <c r="G7" s="83" t="s">
        <v>17</v>
      </c>
      <c r="H7" s="83"/>
      <c r="I7" s="83" t="s">
        <v>16</v>
      </c>
      <c r="J7" s="83"/>
      <c r="K7" s="83" t="s">
        <v>17</v>
      </c>
      <c r="L7" s="83"/>
      <c r="M7" s="86" t="s">
        <v>16</v>
      </c>
      <c r="N7" s="86" t="s">
        <v>17</v>
      </c>
    </row>
    <row r="8" spans="1:14" s="1" customFormat="1" ht="12.75" customHeight="1">
      <c r="A8" s="81"/>
      <c r="B8" s="83"/>
      <c r="C8" s="86"/>
      <c r="D8" s="86"/>
      <c r="E8" s="83" t="s">
        <v>5</v>
      </c>
      <c r="F8" s="83" t="s">
        <v>23</v>
      </c>
      <c r="G8" s="83" t="s">
        <v>5</v>
      </c>
      <c r="H8" s="83" t="s">
        <v>23</v>
      </c>
      <c r="I8" s="83" t="s">
        <v>5</v>
      </c>
      <c r="J8" s="83" t="s">
        <v>23</v>
      </c>
      <c r="K8" s="83" t="s">
        <v>5</v>
      </c>
      <c r="L8" s="83" t="s">
        <v>23</v>
      </c>
      <c r="M8" s="86"/>
      <c r="N8" s="86"/>
    </row>
    <row r="9" spans="1:14" s="1" customFormat="1" ht="30" customHeight="1">
      <c r="A9" s="82"/>
      <c r="B9" s="93"/>
      <c r="C9" s="87"/>
      <c r="D9" s="87"/>
      <c r="E9" s="83"/>
      <c r="F9" s="83"/>
      <c r="G9" s="83"/>
      <c r="H9" s="83"/>
      <c r="I9" s="83"/>
      <c r="J9" s="83"/>
      <c r="K9" s="83"/>
      <c r="L9" s="83"/>
      <c r="M9" s="87"/>
      <c r="N9" s="87"/>
    </row>
    <row r="10" spans="1:14" s="23" customFormat="1" ht="9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</row>
    <row r="11" spans="1:14" s="1" customFormat="1" ht="24.75" customHeight="1" hidden="1">
      <c r="A11" s="3"/>
      <c r="B11" s="10" t="s">
        <v>3</v>
      </c>
      <c r="C11" s="10"/>
      <c r="D11" s="10"/>
      <c r="E11" s="10"/>
      <c r="F11" s="10"/>
      <c r="G11" s="10"/>
      <c r="H11" s="10"/>
      <c r="I11" s="9"/>
      <c r="J11" s="9"/>
      <c r="K11" s="9"/>
      <c r="L11" s="9"/>
      <c r="M11" s="9"/>
      <c r="N11" s="9"/>
    </row>
    <row r="12" spans="1:14" s="2" customFormat="1" ht="11.25" customHeight="1" hidden="1">
      <c r="A12" s="4"/>
      <c r="B12" s="10" t="s"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s="2" customFormat="1" ht="11.25" customHeight="1" hidden="1">
      <c r="A13" s="3"/>
      <c r="B13" s="10" t="s"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s="2" customFormat="1" ht="11.25" customHeight="1" hidden="1">
      <c r="A14" s="3"/>
      <c r="B14" s="10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55" customFormat="1" ht="36.75" customHeight="1">
      <c r="A15" s="53"/>
      <c r="B15" s="56" t="s">
        <v>10</v>
      </c>
      <c r="C15" s="60">
        <f>C17+C18+C19+C20+C21+C22+C23</f>
        <v>476</v>
      </c>
      <c r="D15" s="60">
        <f>D17+D18+D19+D20+D21+D22+D23</f>
        <v>261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2.75">
      <c r="A16" s="11"/>
      <c r="B16" s="9" t="s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0.25" customHeight="1">
      <c r="A17" s="11">
        <v>1</v>
      </c>
      <c r="B17" s="15" t="s">
        <v>24</v>
      </c>
      <c r="C17" s="49">
        <f>E17+G17+I17+K17+M17+N17</f>
        <v>239</v>
      </c>
      <c r="D17" s="50">
        <f>F17+H17+J17+L17+M17+N17</f>
        <v>102</v>
      </c>
      <c r="E17" s="44">
        <v>12</v>
      </c>
      <c r="F17" s="44">
        <v>3</v>
      </c>
      <c r="G17" s="44">
        <v>110</v>
      </c>
      <c r="H17" s="44">
        <v>25</v>
      </c>
      <c r="I17" s="45">
        <v>6</v>
      </c>
      <c r="J17" s="45">
        <v>3</v>
      </c>
      <c r="K17" s="45">
        <v>75</v>
      </c>
      <c r="L17" s="45">
        <v>35</v>
      </c>
      <c r="M17" s="45">
        <v>4</v>
      </c>
      <c r="N17" s="45">
        <v>32</v>
      </c>
    </row>
    <row r="18" spans="1:14" ht="26.25" customHeight="1">
      <c r="A18" s="11">
        <v>2</v>
      </c>
      <c r="B18" s="15" t="s">
        <v>7</v>
      </c>
      <c r="C18" s="49">
        <f aca="true" t="shared" si="0" ref="C18:C23">E18+G18+I18+K18+M18+N18</f>
        <v>4</v>
      </c>
      <c r="D18" s="50">
        <f aca="true" t="shared" si="1" ref="D18:D23">F18+H18+J18+L18+M18+N18</f>
        <v>1</v>
      </c>
      <c r="E18" s="44">
        <v>0</v>
      </c>
      <c r="F18" s="45">
        <v>0</v>
      </c>
      <c r="G18" s="44">
        <v>4</v>
      </c>
      <c r="H18" s="45">
        <v>1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</row>
    <row r="19" spans="1:14" ht="21">
      <c r="A19" s="11">
        <v>3</v>
      </c>
      <c r="B19" s="15" t="s">
        <v>8</v>
      </c>
      <c r="C19" s="49">
        <f t="shared" si="0"/>
        <v>64</v>
      </c>
      <c r="D19" s="50">
        <f t="shared" si="1"/>
        <v>22</v>
      </c>
      <c r="E19" s="44">
        <v>55</v>
      </c>
      <c r="F19" s="45">
        <v>16</v>
      </c>
      <c r="G19" s="44">
        <v>0</v>
      </c>
      <c r="H19" s="45">
        <v>0</v>
      </c>
      <c r="I19" s="45">
        <v>6</v>
      </c>
      <c r="J19" s="45">
        <v>3</v>
      </c>
      <c r="K19" s="45">
        <v>0</v>
      </c>
      <c r="L19" s="45">
        <v>0</v>
      </c>
      <c r="M19" s="45">
        <v>3</v>
      </c>
      <c r="N19" s="45">
        <v>0</v>
      </c>
    </row>
    <row r="20" spans="1:14" ht="25.5" customHeight="1">
      <c r="A20" s="11">
        <v>4</v>
      </c>
      <c r="B20" s="15" t="s">
        <v>27</v>
      </c>
      <c r="C20" s="49">
        <f t="shared" si="0"/>
        <v>2</v>
      </c>
      <c r="D20" s="50">
        <f t="shared" si="1"/>
        <v>1</v>
      </c>
      <c r="E20" s="44">
        <v>0</v>
      </c>
      <c r="F20" s="45">
        <v>0</v>
      </c>
      <c r="G20" s="44">
        <v>0</v>
      </c>
      <c r="H20" s="45">
        <v>0</v>
      </c>
      <c r="I20" s="46">
        <v>0</v>
      </c>
      <c r="J20" s="46">
        <v>0</v>
      </c>
      <c r="K20" s="46">
        <v>2</v>
      </c>
      <c r="L20" s="46">
        <v>1</v>
      </c>
      <c r="M20" s="46">
        <v>0</v>
      </c>
      <c r="N20" s="46">
        <v>0</v>
      </c>
    </row>
    <row r="21" spans="1:14" ht="41.25" customHeight="1">
      <c r="A21" s="11">
        <v>5</v>
      </c>
      <c r="B21" s="12" t="s">
        <v>9</v>
      </c>
      <c r="C21" s="49">
        <f t="shared" si="0"/>
        <v>136</v>
      </c>
      <c r="D21" s="50">
        <f t="shared" si="1"/>
        <v>121</v>
      </c>
      <c r="E21" s="44">
        <v>3</v>
      </c>
      <c r="F21" s="44">
        <v>1</v>
      </c>
      <c r="G21" s="44">
        <v>36</v>
      </c>
      <c r="H21" s="44">
        <v>30</v>
      </c>
      <c r="I21" s="46">
        <v>4</v>
      </c>
      <c r="J21" s="46">
        <v>2</v>
      </c>
      <c r="K21" s="46">
        <v>28</v>
      </c>
      <c r="L21" s="46">
        <v>23</v>
      </c>
      <c r="M21" s="46">
        <v>7</v>
      </c>
      <c r="N21" s="46">
        <v>58</v>
      </c>
    </row>
    <row r="22" spans="1:14" ht="41.25">
      <c r="A22" s="11">
        <v>6</v>
      </c>
      <c r="B22" s="13" t="s">
        <v>30</v>
      </c>
      <c r="C22" s="49">
        <f t="shared" si="0"/>
        <v>22</v>
      </c>
      <c r="D22" s="50">
        <f t="shared" si="1"/>
        <v>9</v>
      </c>
      <c r="E22" s="44">
        <v>0</v>
      </c>
      <c r="F22" s="44">
        <v>0</v>
      </c>
      <c r="G22" s="44">
        <v>12</v>
      </c>
      <c r="H22" s="44">
        <v>3</v>
      </c>
      <c r="I22" s="46">
        <v>2</v>
      </c>
      <c r="J22" s="46">
        <v>1</v>
      </c>
      <c r="K22" s="46">
        <v>6</v>
      </c>
      <c r="L22" s="46">
        <v>3</v>
      </c>
      <c r="M22" s="46">
        <v>1</v>
      </c>
      <c r="N22" s="46">
        <v>1</v>
      </c>
    </row>
    <row r="23" spans="1:14" ht="30.75">
      <c r="A23" s="11">
        <v>7</v>
      </c>
      <c r="B23" s="13" t="s">
        <v>31</v>
      </c>
      <c r="C23" s="49">
        <f t="shared" si="0"/>
        <v>9</v>
      </c>
      <c r="D23" s="50">
        <f t="shared" si="1"/>
        <v>5</v>
      </c>
      <c r="E23" s="44">
        <v>0</v>
      </c>
      <c r="F23" s="44">
        <v>0</v>
      </c>
      <c r="G23" s="44">
        <v>4</v>
      </c>
      <c r="H23" s="44">
        <v>1</v>
      </c>
      <c r="I23" s="46">
        <v>0</v>
      </c>
      <c r="J23" s="46">
        <v>0</v>
      </c>
      <c r="K23" s="46">
        <v>2</v>
      </c>
      <c r="L23" s="46">
        <v>1</v>
      </c>
      <c r="M23" s="46">
        <v>0</v>
      </c>
      <c r="N23" s="46">
        <v>3</v>
      </c>
    </row>
    <row r="24" spans="1:14" s="59" customFormat="1" ht="26.25">
      <c r="A24" s="57"/>
      <c r="B24" s="58" t="s">
        <v>13</v>
      </c>
      <c r="C24" s="61">
        <f>C26+C27</f>
        <v>6448</v>
      </c>
      <c r="D24" s="61">
        <f>D26+D27</f>
        <v>6184</v>
      </c>
      <c r="E24" s="47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2.75">
      <c r="A25" s="11"/>
      <c r="B25" s="19" t="s">
        <v>4</v>
      </c>
      <c r="C25" s="43"/>
      <c r="D25" s="50"/>
      <c r="E25" s="44"/>
      <c r="F25" s="46"/>
      <c r="G25" s="44"/>
      <c r="H25" s="46"/>
      <c r="I25" s="46"/>
      <c r="J25" s="46"/>
      <c r="K25" s="46"/>
      <c r="L25" s="46"/>
      <c r="M25" s="46"/>
      <c r="N25" s="46"/>
    </row>
    <row r="26" spans="1:14" ht="14.25" customHeight="1">
      <c r="A26" s="11">
        <v>8</v>
      </c>
      <c r="B26" s="15" t="s">
        <v>11</v>
      </c>
      <c r="C26" s="49">
        <f>E26+G26+I26+K26+M26+N26</f>
        <v>6106</v>
      </c>
      <c r="D26" s="50">
        <f>F26+H26+J26+L26+M26+N26</f>
        <v>6106</v>
      </c>
      <c r="E26" s="44">
        <v>186</v>
      </c>
      <c r="F26" s="46">
        <v>186</v>
      </c>
      <c r="G26" s="44">
        <v>2350</v>
      </c>
      <c r="H26" s="46">
        <v>2350</v>
      </c>
      <c r="I26" s="46">
        <v>185</v>
      </c>
      <c r="J26" s="46">
        <v>185</v>
      </c>
      <c r="K26" s="46">
        <v>1732</v>
      </c>
      <c r="L26" s="46">
        <v>1732</v>
      </c>
      <c r="M26" s="46">
        <v>175</v>
      </c>
      <c r="N26" s="46">
        <v>1478</v>
      </c>
    </row>
    <row r="27" spans="1:14" ht="18.75" customHeight="1">
      <c r="A27" s="11">
        <v>9</v>
      </c>
      <c r="B27" s="15" t="s">
        <v>12</v>
      </c>
      <c r="C27" s="49">
        <f>E27+G27+I27+K27+M27+N27</f>
        <v>342</v>
      </c>
      <c r="D27" s="50">
        <f>F27+H27+J27+L27+M27+N27</f>
        <v>78</v>
      </c>
      <c r="E27" s="44">
        <v>12</v>
      </c>
      <c r="F27" s="44">
        <v>3</v>
      </c>
      <c r="G27" s="44">
        <v>310</v>
      </c>
      <c r="H27" s="44">
        <v>65</v>
      </c>
      <c r="I27" s="46">
        <v>4</v>
      </c>
      <c r="J27" s="46">
        <v>2</v>
      </c>
      <c r="K27" s="46">
        <v>16</v>
      </c>
      <c r="L27" s="46">
        <v>8</v>
      </c>
      <c r="M27" s="46">
        <v>0</v>
      </c>
      <c r="N27" s="46">
        <v>0</v>
      </c>
    </row>
    <row r="28" spans="1:14" ht="44.25" customHeight="1">
      <c r="A28" s="11">
        <v>10</v>
      </c>
      <c r="B28" s="14" t="s">
        <v>28</v>
      </c>
      <c r="C28" s="62">
        <f>E28+G28+I28+K28+M28+N28</f>
        <v>24</v>
      </c>
      <c r="D28" s="63">
        <f>F28+H28+J28+L28+M28+N28</f>
        <v>9</v>
      </c>
      <c r="E28" s="50">
        <v>0</v>
      </c>
      <c r="F28" s="51">
        <v>0</v>
      </c>
      <c r="G28" s="50">
        <v>17</v>
      </c>
      <c r="H28" s="51">
        <v>4</v>
      </c>
      <c r="I28" s="51">
        <v>2</v>
      </c>
      <c r="J28" s="51">
        <v>1</v>
      </c>
      <c r="K28" s="51">
        <v>2</v>
      </c>
      <c r="L28" s="51">
        <v>1</v>
      </c>
      <c r="M28" s="51">
        <v>2</v>
      </c>
      <c r="N28" s="51">
        <v>1</v>
      </c>
    </row>
    <row r="29" spans="1:14" s="55" customFormat="1" ht="26.25">
      <c r="A29" s="53"/>
      <c r="B29" s="54" t="s">
        <v>14</v>
      </c>
      <c r="C29" s="64">
        <f>C15+C24+C28</f>
        <v>6948</v>
      </c>
      <c r="D29" s="64">
        <f>D15+D24+D28</f>
        <v>6454</v>
      </c>
      <c r="E29" s="52"/>
      <c r="F29" s="52"/>
      <c r="G29" s="52"/>
      <c r="H29" s="52"/>
      <c r="I29" s="51"/>
      <c r="J29" s="51"/>
      <c r="K29" s="51"/>
      <c r="L29" s="51"/>
      <c r="M29" s="51"/>
      <c r="N29" s="51"/>
    </row>
    <row r="30" spans="6:14" ht="12.75">
      <c r="F30" s="5"/>
      <c r="G30" s="5"/>
      <c r="H30" s="5"/>
      <c r="I30" s="5"/>
      <c r="J30" s="5"/>
      <c r="K30" s="5"/>
      <c r="L30" s="5"/>
      <c r="M30" s="5"/>
      <c r="N30" s="5"/>
    </row>
    <row r="31" ht="12.75">
      <c r="C31" s="41" t="s">
        <v>35</v>
      </c>
    </row>
  </sheetData>
  <sheetProtection/>
  <mergeCells count="28">
    <mergeCell ref="I4:L4"/>
    <mergeCell ref="I5:L6"/>
    <mergeCell ref="L1:N1"/>
    <mergeCell ref="I7:J7"/>
    <mergeCell ref="K7:L7"/>
    <mergeCell ref="M4:N4"/>
    <mergeCell ref="M5:N6"/>
    <mergeCell ref="A2:N2"/>
    <mergeCell ref="M7:M9"/>
    <mergeCell ref="N7:N9"/>
    <mergeCell ref="D5:D9"/>
    <mergeCell ref="J8:J9"/>
    <mergeCell ref="H8:H9"/>
    <mergeCell ref="I8:I9"/>
    <mergeCell ref="K8:K9"/>
    <mergeCell ref="L8:L9"/>
    <mergeCell ref="F8:F9"/>
    <mergeCell ref="G8:G9"/>
    <mergeCell ref="A3:H3"/>
    <mergeCell ref="A4:A9"/>
    <mergeCell ref="C4:D4"/>
    <mergeCell ref="E4:H4"/>
    <mergeCell ref="E8:E9"/>
    <mergeCell ref="C5:C9"/>
    <mergeCell ref="E5:H6"/>
    <mergeCell ref="E7:F7"/>
    <mergeCell ref="G7:H7"/>
    <mergeCell ref="B4:B9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5"/>
  </sheetPr>
  <dimension ref="A1:R31"/>
  <sheetViews>
    <sheetView zoomScale="85" zoomScaleNormal="85" zoomScalePageLayoutView="0" workbookViewId="0" topLeftCell="A1">
      <pane xSplit="3" ySplit="4" topLeftCell="D18" activePane="bottomRight" state="frozen"/>
      <selection pane="topLeft" activeCell="A2" sqref="A2:N2"/>
      <selection pane="topRight" activeCell="A2" sqref="A2:N2"/>
      <selection pane="bottomLeft" activeCell="A2" sqref="A2:N2"/>
      <selection pane="bottomRight" activeCell="A2" sqref="A2:N2"/>
    </sheetView>
  </sheetViews>
  <sheetFormatPr defaultColWidth="9.140625" defaultRowHeight="12.75"/>
  <cols>
    <col min="1" max="1" width="3.28125" style="0" customWidth="1"/>
    <col min="2" max="2" width="27.28125" style="0" customWidth="1"/>
    <col min="3" max="3" width="8.8515625" style="0" customWidth="1"/>
    <col min="4" max="4" width="8.421875" style="0" customWidth="1"/>
    <col min="5" max="6" width="9.00390625" style="0" customWidth="1"/>
    <col min="7" max="7" width="9.57421875" style="0" customWidth="1"/>
    <col min="8" max="8" width="10.57421875" style="0" customWidth="1"/>
    <col min="9" max="9" width="8.00390625" style="0" customWidth="1"/>
    <col min="10" max="10" width="9.57421875" style="0" customWidth="1"/>
    <col min="11" max="11" width="9.28125" style="0" customWidth="1"/>
    <col min="12" max="12" width="8.7109375" style="0" customWidth="1"/>
    <col min="13" max="13" width="9.8515625" style="0" customWidth="1"/>
    <col min="14" max="14" width="10.7109375" style="0" customWidth="1"/>
  </cols>
  <sheetData>
    <row r="1" spans="12:14" ht="56.25" customHeight="1">
      <c r="L1" s="96" t="s">
        <v>34</v>
      </c>
      <c r="M1" s="97"/>
      <c r="N1" s="97"/>
    </row>
    <row r="2" spans="1:14" s="21" customFormat="1" ht="40.5" customHeight="1">
      <c r="A2" s="98" t="s">
        <v>45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8" ht="10.5" customHeight="1">
      <c r="A3" s="92"/>
      <c r="B3" s="92"/>
      <c r="C3" s="92"/>
      <c r="D3" s="92"/>
      <c r="E3" s="92"/>
      <c r="F3" s="92"/>
      <c r="G3" s="92"/>
      <c r="H3" s="92"/>
      <c r="I3" s="16"/>
      <c r="J3" s="6"/>
      <c r="K3" s="6"/>
      <c r="L3" s="6"/>
      <c r="M3" s="6"/>
      <c r="N3" s="6"/>
      <c r="R3" s="65"/>
    </row>
    <row r="4" spans="1:14" s="1" customFormat="1" ht="24" customHeight="1">
      <c r="A4" s="80"/>
      <c r="B4" s="83" t="s">
        <v>6</v>
      </c>
      <c r="C4" s="84" t="s">
        <v>21</v>
      </c>
      <c r="D4" s="94"/>
      <c r="E4" s="84" t="s">
        <v>15</v>
      </c>
      <c r="F4" s="85"/>
      <c r="G4" s="85"/>
      <c r="H4" s="85"/>
      <c r="I4" s="84" t="s">
        <v>18</v>
      </c>
      <c r="J4" s="85"/>
      <c r="K4" s="85"/>
      <c r="L4" s="85"/>
      <c r="M4" s="83" t="s">
        <v>19</v>
      </c>
      <c r="N4" s="83"/>
    </row>
    <row r="5" spans="1:14" s="1" customFormat="1" ht="12.75" customHeight="1">
      <c r="A5" s="81"/>
      <c r="B5" s="83"/>
      <c r="C5" s="95" t="s">
        <v>20</v>
      </c>
      <c r="D5" s="95" t="s">
        <v>22</v>
      </c>
      <c r="E5" s="88" t="s">
        <v>25</v>
      </c>
      <c r="F5" s="89"/>
      <c r="G5" s="89"/>
      <c r="H5" s="89"/>
      <c r="I5" s="88" t="s">
        <v>25</v>
      </c>
      <c r="J5" s="89"/>
      <c r="K5" s="89"/>
      <c r="L5" s="89"/>
      <c r="M5" s="83" t="s">
        <v>26</v>
      </c>
      <c r="N5" s="83"/>
    </row>
    <row r="6" spans="1:14" s="1" customFormat="1" ht="10.5" customHeight="1">
      <c r="A6" s="81"/>
      <c r="B6" s="83"/>
      <c r="C6" s="86"/>
      <c r="D6" s="86"/>
      <c r="E6" s="90"/>
      <c r="F6" s="91"/>
      <c r="G6" s="91"/>
      <c r="H6" s="91"/>
      <c r="I6" s="90"/>
      <c r="J6" s="91"/>
      <c r="K6" s="91"/>
      <c r="L6" s="91"/>
      <c r="M6" s="83"/>
      <c r="N6" s="83"/>
    </row>
    <row r="7" spans="1:14" s="1" customFormat="1" ht="21" customHeight="1">
      <c r="A7" s="81"/>
      <c r="B7" s="83"/>
      <c r="C7" s="86"/>
      <c r="D7" s="86"/>
      <c r="E7" s="83" t="s">
        <v>16</v>
      </c>
      <c r="F7" s="83"/>
      <c r="G7" s="83" t="s">
        <v>17</v>
      </c>
      <c r="H7" s="83"/>
      <c r="I7" s="83" t="s">
        <v>16</v>
      </c>
      <c r="J7" s="83"/>
      <c r="K7" s="83" t="s">
        <v>17</v>
      </c>
      <c r="L7" s="83"/>
      <c r="M7" s="86" t="s">
        <v>16</v>
      </c>
      <c r="N7" s="86" t="s">
        <v>17</v>
      </c>
    </row>
    <row r="8" spans="1:14" s="1" customFormat="1" ht="12.75" customHeight="1">
      <c r="A8" s="81"/>
      <c r="B8" s="83"/>
      <c r="C8" s="86"/>
      <c r="D8" s="86"/>
      <c r="E8" s="83" t="s">
        <v>5</v>
      </c>
      <c r="F8" s="83" t="s">
        <v>23</v>
      </c>
      <c r="G8" s="83" t="s">
        <v>5</v>
      </c>
      <c r="H8" s="83" t="s">
        <v>23</v>
      </c>
      <c r="I8" s="83" t="s">
        <v>5</v>
      </c>
      <c r="J8" s="83" t="s">
        <v>23</v>
      </c>
      <c r="K8" s="83" t="s">
        <v>5</v>
      </c>
      <c r="L8" s="83" t="s">
        <v>23</v>
      </c>
      <c r="M8" s="86"/>
      <c r="N8" s="86"/>
    </row>
    <row r="9" spans="1:14" s="1" customFormat="1" ht="30" customHeight="1">
      <c r="A9" s="82"/>
      <c r="B9" s="93"/>
      <c r="C9" s="87"/>
      <c r="D9" s="87"/>
      <c r="E9" s="83"/>
      <c r="F9" s="83"/>
      <c r="G9" s="83"/>
      <c r="H9" s="83"/>
      <c r="I9" s="83"/>
      <c r="J9" s="83"/>
      <c r="K9" s="83"/>
      <c r="L9" s="83"/>
      <c r="M9" s="87"/>
      <c r="N9" s="87"/>
    </row>
    <row r="10" spans="1:14" s="23" customFormat="1" ht="9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</row>
    <row r="11" spans="1:14" s="1" customFormat="1" ht="24.75" customHeight="1" hidden="1">
      <c r="A11" s="3"/>
      <c r="B11" s="10" t="s">
        <v>3</v>
      </c>
      <c r="C11" s="10"/>
      <c r="D11" s="10"/>
      <c r="E11" s="10"/>
      <c r="F11" s="10"/>
      <c r="G11" s="10"/>
      <c r="H11" s="10"/>
      <c r="I11" s="9"/>
      <c r="J11" s="9"/>
      <c r="K11" s="9"/>
      <c r="L11" s="9"/>
      <c r="M11" s="9"/>
      <c r="N11" s="9"/>
    </row>
    <row r="12" spans="1:14" s="2" customFormat="1" ht="11.25" customHeight="1" hidden="1">
      <c r="A12" s="4"/>
      <c r="B12" s="10" t="s"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s="2" customFormat="1" ht="11.25" customHeight="1" hidden="1">
      <c r="A13" s="3"/>
      <c r="B13" s="10" t="s"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s="2" customFormat="1" ht="11.25" customHeight="1" hidden="1">
      <c r="A14" s="3"/>
      <c r="B14" s="10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55" customFormat="1" ht="36.75" customHeight="1">
      <c r="A15" s="53"/>
      <c r="B15" s="56" t="s">
        <v>10</v>
      </c>
      <c r="C15" s="60">
        <f>C17+C18+C19+C20+C21+C22+C23</f>
        <v>1026</v>
      </c>
      <c r="D15" s="60">
        <f>D17+D18+D19+D20+D21+D22+D23</f>
        <v>541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2.75">
      <c r="A16" s="11"/>
      <c r="B16" s="9" t="s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0.25" customHeight="1">
      <c r="A17" s="11">
        <v>1</v>
      </c>
      <c r="B17" s="15" t="s">
        <v>24</v>
      </c>
      <c r="C17" s="49">
        <f>E17+G17+I17+K17+M17+N17</f>
        <v>485</v>
      </c>
      <c r="D17" s="50">
        <f>F17+H17+J17+L17+M17+N17</f>
        <v>215</v>
      </c>
      <c r="E17" s="44">
        <v>20</v>
      </c>
      <c r="F17" s="44">
        <v>5</v>
      </c>
      <c r="G17" s="44">
        <v>220</v>
      </c>
      <c r="H17" s="44">
        <v>55</v>
      </c>
      <c r="I17" s="45">
        <v>20</v>
      </c>
      <c r="J17" s="45">
        <v>10</v>
      </c>
      <c r="K17" s="45">
        <v>160</v>
      </c>
      <c r="L17" s="45">
        <v>80</v>
      </c>
      <c r="M17" s="45">
        <v>5</v>
      </c>
      <c r="N17" s="45">
        <v>60</v>
      </c>
    </row>
    <row r="18" spans="1:14" ht="26.25" customHeight="1">
      <c r="A18" s="11">
        <v>2</v>
      </c>
      <c r="B18" s="15" t="s">
        <v>7</v>
      </c>
      <c r="C18" s="49">
        <f aca="true" t="shared" si="0" ref="C18:C23">E18+G18+I18+K18+M18+N18</f>
        <v>0</v>
      </c>
      <c r="D18" s="50">
        <f aca="true" t="shared" si="1" ref="D18:D23">F18+H18+J18+L18+M18+N18</f>
        <v>0</v>
      </c>
      <c r="E18" s="44">
        <v>0</v>
      </c>
      <c r="F18" s="45">
        <v>0</v>
      </c>
      <c r="G18" s="44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</row>
    <row r="19" spans="1:14" ht="21">
      <c r="A19" s="11">
        <v>3</v>
      </c>
      <c r="B19" s="15" t="s">
        <v>8</v>
      </c>
      <c r="C19" s="49">
        <f t="shared" si="0"/>
        <v>233</v>
      </c>
      <c r="D19" s="50">
        <f t="shared" si="1"/>
        <v>69</v>
      </c>
      <c r="E19" s="44">
        <v>209</v>
      </c>
      <c r="F19" s="45">
        <v>54</v>
      </c>
      <c r="G19" s="44">
        <v>0</v>
      </c>
      <c r="H19" s="45">
        <v>0</v>
      </c>
      <c r="I19" s="45">
        <v>18</v>
      </c>
      <c r="J19" s="45">
        <v>9</v>
      </c>
      <c r="K19" s="45">
        <v>0</v>
      </c>
      <c r="L19" s="45">
        <v>0</v>
      </c>
      <c r="M19" s="45">
        <v>6</v>
      </c>
      <c r="N19" s="45">
        <v>0</v>
      </c>
    </row>
    <row r="20" spans="1:14" ht="25.5" customHeight="1">
      <c r="A20" s="11">
        <v>4</v>
      </c>
      <c r="B20" s="15" t="s">
        <v>27</v>
      </c>
      <c r="C20" s="49">
        <f t="shared" si="0"/>
        <v>1</v>
      </c>
      <c r="D20" s="50">
        <f t="shared" si="1"/>
        <v>1</v>
      </c>
      <c r="E20" s="44">
        <v>0</v>
      </c>
      <c r="F20" s="45">
        <v>0</v>
      </c>
      <c r="G20" s="44">
        <v>0</v>
      </c>
      <c r="H20" s="45">
        <v>0</v>
      </c>
      <c r="I20" s="46">
        <v>0</v>
      </c>
      <c r="J20" s="46">
        <v>0</v>
      </c>
      <c r="K20" s="46">
        <v>0</v>
      </c>
      <c r="L20" s="46">
        <v>0</v>
      </c>
      <c r="M20" s="46">
        <v>1</v>
      </c>
      <c r="N20" s="46">
        <v>0</v>
      </c>
    </row>
    <row r="21" spans="1:14" ht="41.25" customHeight="1">
      <c r="A21" s="11">
        <v>5</v>
      </c>
      <c r="B21" s="12" t="s">
        <v>9</v>
      </c>
      <c r="C21" s="49">
        <f t="shared" si="0"/>
        <v>255</v>
      </c>
      <c r="D21" s="50">
        <f t="shared" si="1"/>
        <v>231</v>
      </c>
      <c r="E21" s="44">
        <v>11</v>
      </c>
      <c r="F21" s="44">
        <v>9</v>
      </c>
      <c r="G21" s="44">
        <v>51</v>
      </c>
      <c r="H21" s="44">
        <v>42</v>
      </c>
      <c r="I21" s="46">
        <v>10</v>
      </c>
      <c r="J21" s="46">
        <v>6</v>
      </c>
      <c r="K21" s="46">
        <v>55</v>
      </c>
      <c r="L21" s="46">
        <v>46</v>
      </c>
      <c r="M21" s="46">
        <v>9</v>
      </c>
      <c r="N21" s="46">
        <v>119</v>
      </c>
    </row>
    <row r="22" spans="1:14" ht="41.25">
      <c r="A22" s="11">
        <v>6</v>
      </c>
      <c r="B22" s="13" t="s">
        <v>30</v>
      </c>
      <c r="C22" s="49">
        <f t="shared" si="0"/>
        <v>49</v>
      </c>
      <c r="D22" s="50">
        <f t="shared" si="1"/>
        <v>24</v>
      </c>
      <c r="E22" s="44">
        <v>0</v>
      </c>
      <c r="F22" s="44">
        <v>0</v>
      </c>
      <c r="G22" s="44">
        <v>25</v>
      </c>
      <c r="H22" s="44">
        <v>6</v>
      </c>
      <c r="I22" s="46">
        <v>0</v>
      </c>
      <c r="J22" s="46">
        <v>0</v>
      </c>
      <c r="K22" s="46">
        <v>12</v>
      </c>
      <c r="L22" s="46">
        <v>6</v>
      </c>
      <c r="M22" s="46">
        <v>2</v>
      </c>
      <c r="N22" s="46">
        <v>10</v>
      </c>
    </row>
    <row r="23" spans="1:14" ht="30.75">
      <c r="A23" s="11">
        <v>7</v>
      </c>
      <c r="B23" s="13" t="s">
        <v>31</v>
      </c>
      <c r="C23" s="49">
        <f t="shared" si="0"/>
        <v>3</v>
      </c>
      <c r="D23" s="50">
        <f t="shared" si="1"/>
        <v>1</v>
      </c>
      <c r="E23" s="44">
        <v>0</v>
      </c>
      <c r="F23" s="44">
        <v>0</v>
      </c>
      <c r="G23" s="44">
        <v>3</v>
      </c>
      <c r="H23" s="44">
        <v>1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</row>
    <row r="24" spans="1:14" s="59" customFormat="1" ht="26.25">
      <c r="A24" s="57"/>
      <c r="B24" s="58" t="s">
        <v>13</v>
      </c>
      <c r="C24" s="61">
        <f>C26+C27</f>
        <v>10777</v>
      </c>
      <c r="D24" s="61">
        <f>D26+D27</f>
        <v>10198</v>
      </c>
      <c r="E24" s="47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2.75">
      <c r="A25" s="11"/>
      <c r="B25" s="19" t="s">
        <v>4</v>
      </c>
      <c r="C25" s="43"/>
      <c r="D25" s="50"/>
      <c r="E25" s="44"/>
      <c r="F25" s="46"/>
      <c r="G25" s="44"/>
      <c r="H25" s="46"/>
      <c r="I25" s="46"/>
      <c r="J25" s="46"/>
      <c r="K25" s="46"/>
      <c r="L25" s="46"/>
      <c r="M25" s="46"/>
      <c r="N25" s="46"/>
    </row>
    <row r="26" spans="1:14" ht="14.25" customHeight="1">
      <c r="A26" s="11">
        <v>8</v>
      </c>
      <c r="B26" s="15" t="s">
        <v>11</v>
      </c>
      <c r="C26" s="49">
        <f>E26+G26+I26+K26+M26+N26</f>
        <v>10044</v>
      </c>
      <c r="D26" s="50">
        <f>F26+H26+J26+L26+M26+N26</f>
        <v>10044</v>
      </c>
      <c r="E26" s="44">
        <v>550</v>
      </c>
      <c r="F26" s="46">
        <v>550</v>
      </c>
      <c r="G26" s="44">
        <v>3230</v>
      </c>
      <c r="H26" s="46">
        <v>3230</v>
      </c>
      <c r="I26" s="46">
        <v>430</v>
      </c>
      <c r="J26" s="46">
        <v>430</v>
      </c>
      <c r="K26" s="46">
        <v>2965</v>
      </c>
      <c r="L26" s="46">
        <v>2965</v>
      </c>
      <c r="M26" s="46">
        <v>330</v>
      </c>
      <c r="N26" s="46">
        <v>2539</v>
      </c>
    </row>
    <row r="27" spans="1:14" ht="18.75" customHeight="1">
      <c r="A27" s="11">
        <v>9</v>
      </c>
      <c r="B27" s="15" t="s">
        <v>12</v>
      </c>
      <c r="C27" s="49">
        <f>E27+G27+I27+K27+M27+N27</f>
        <v>733</v>
      </c>
      <c r="D27" s="50">
        <f>F27+H27+J27+L27+M27+N27</f>
        <v>154</v>
      </c>
      <c r="E27" s="44">
        <v>113</v>
      </c>
      <c r="F27" s="44">
        <v>27</v>
      </c>
      <c r="G27" s="44">
        <v>600</v>
      </c>
      <c r="H27" s="44">
        <v>115</v>
      </c>
      <c r="I27" s="46">
        <v>6</v>
      </c>
      <c r="J27" s="46">
        <v>3</v>
      </c>
      <c r="K27" s="46">
        <v>10</v>
      </c>
      <c r="L27" s="46">
        <v>5</v>
      </c>
      <c r="M27" s="46">
        <v>0</v>
      </c>
      <c r="N27" s="46">
        <v>4</v>
      </c>
    </row>
    <row r="28" spans="1:14" ht="44.25" customHeight="1">
      <c r="A28" s="11">
        <v>10</v>
      </c>
      <c r="B28" s="14" t="s">
        <v>28</v>
      </c>
      <c r="C28" s="62">
        <f>E28+G28+I28+K28+M28+N28</f>
        <v>129</v>
      </c>
      <c r="D28" s="63">
        <f>F28+H28+J28+L28+M28+N28</f>
        <v>44</v>
      </c>
      <c r="E28" s="50">
        <v>15</v>
      </c>
      <c r="F28" s="51">
        <v>4</v>
      </c>
      <c r="G28" s="50">
        <v>82</v>
      </c>
      <c r="H28" s="51">
        <v>21</v>
      </c>
      <c r="I28" s="51">
        <v>2</v>
      </c>
      <c r="J28" s="51">
        <v>1</v>
      </c>
      <c r="K28" s="51">
        <v>24</v>
      </c>
      <c r="L28" s="51">
        <v>12</v>
      </c>
      <c r="M28" s="51">
        <v>2</v>
      </c>
      <c r="N28" s="51">
        <v>4</v>
      </c>
    </row>
    <row r="29" spans="1:14" s="55" customFormat="1" ht="26.25">
      <c r="A29" s="53"/>
      <c r="B29" s="54" t="s">
        <v>14</v>
      </c>
      <c r="C29" s="64">
        <f>C15+C24+C28</f>
        <v>11932</v>
      </c>
      <c r="D29" s="64">
        <f>D15+D24+D28</f>
        <v>10783</v>
      </c>
      <c r="E29" s="52"/>
      <c r="F29" s="52"/>
      <c r="G29" s="52"/>
      <c r="H29" s="52"/>
      <c r="I29" s="51"/>
      <c r="J29" s="51"/>
      <c r="K29" s="51"/>
      <c r="L29" s="51"/>
      <c r="M29" s="51"/>
      <c r="N29" s="51"/>
    </row>
    <row r="30" spans="6:14" ht="12.75">
      <c r="F30" s="5"/>
      <c r="G30" s="5"/>
      <c r="H30" s="5"/>
      <c r="I30" s="5"/>
      <c r="J30" s="5"/>
      <c r="K30" s="5"/>
      <c r="L30" s="5"/>
      <c r="M30" s="5"/>
      <c r="N30" s="5"/>
    </row>
    <row r="31" ht="12.75">
      <c r="C31" s="41" t="s">
        <v>35</v>
      </c>
    </row>
  </sheetData>
  <sheetProtection/>
  <mergeCells count="28">
    <mergeCell ref="L1:N1"/>
    <mergeCell ref="C5:C9"/>
    <mergeCell ref="E5:H6"/>
    <mergeCell ref="I5:L6"/>
    <mergeCell ref="M5:N6"/>
    <mergeCell ref="E7:F7"/>
    <mergeCell ref="G7:H7"/>
    <mergeCell ref="I7:J7"/>
    <mergeCell ref="K7:L7"/>
    <mergeCell ref="I8:I9"/>
    <mergeCell ref="J8:J9"/>
    <mergeCell ref="H8:H9"/>
    <mergeCell ref="M4:N4"/>
    <mergeCell ref="K8:K9"/>
    <mergeCell ref="L8:L9"/>
    <mergeCell ref="I4:L4"/>
    <mergeCell ref="M7:M9"/>
    <mergeCell ref="N7:N9"/>
    <mergeCell ref="D5:D9"/>
    <mergeCell ref="A2:N2"/>
    <mergeCell ref="B4:B9"/>
    <mergeCell ref="A3:H3"/>
    <mergeCell ref="A4:A9"/>
    <mergeCell ref="C4:D4"/>
    <mergeCell ref="E4:H4"/>
    <mergeCell ref="E8:E9"/>
    <mergeCell ref="F8:F9"/>
    <mergeCell ref="G8:G9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5"/>
  </sheetPr>
  <dimension ref="A1:R31"/>
  <sheetViews>
    <sheetView zoomScale="85" zoomScaleNormal="85" zoomScalePageLayoutView="0" workbookViewId="0" topLeftCell="A1">
      <pane xSplit="3" ySplit="4" topLeftCell="D18" activePane="bottomRight" state="frozen"/>
      <selection pane="topLeft" activeCell="A2" sqref="A2:N2"/>
      <selection pane="topRight" activeCell="A2" sqref="A2:N2"/>
      <selection pane="bottomLeft" activeCell="A2" sqref="A2:N2"/>
      <selection pane="bottomRight" activeCell="A2" sqref="A2:N2"/>
    </sheetView>
  </sheetViews>
  <sheetFormatPr defaultColWidth="9.140625" defaultRowHeight="12.75"/>
  <cols>
    <col min="1" max="1" width="3.28125" style="0" customWidth="1"/>
    <col min="2" max="2" width="27.28125" style="0" customWidth="1"/>
    <col min="3" max="3" width="8.8515625" style="0" customWidth="1"/>
    <col min="4" max="4" width="8.421875" style="0" customWidth="1"/>
    <col min="5" max="6" width="9.00390625" style="0" customWidth="1"/>
    <col min="7" max="7" width="9.57421875" style="0" customWidth="1"/>
    <col min="8" max="8" width="10.57421875" style="0" customWidth="1"/>
    <col min="9" max="9" width="8.00390625" style="0" customWidth="1"/>
    <col min="10" max="10" width="9.57421875" style="0" customWidth="1"/>
    <col min="11" max="11" width="9.28125" style="0" customWidth="1"/>
    <col min="12" max="12" width="8.7109375" style="0" customWidth="1"/>
    <col min="13" max="13" width="9.8515625" style="0" customWidth="1"/>
    <col min="14" max="14" width="10.7109375" style="0" customWidth="1"/>
  </cols>
  <sheetData>
    <row r="1" spans="12:14" ht="56.25" customHeight="1">
      <c r="L1" s="96" t="s">
        <v>34</v>
      </c>
      <c r="M1" s="97"/>
      <c r="N1" s="97"/>
    </row>
    <row r="2" spans="1:14" s="21" customFormat="1" ht="40.5" customHeight="1">
      <c r="A2" s="98" t="s">
        <v>46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8" ht="10.5" customHeight="1">
      <c r="A3" s="92"/>
      <c r="B3" s="92"/>
      <c r="C3" s="92"/>
      <c r="D3" s="92"/>
      <c r="E3" s="92"/>
      <c r="F3" s="92"/>
      <c r="G3" s="92"/>
      <c r="H3" s="92"/>
      <c r="I3" s="16"/>
      <c r="J3" s="6"/>
      <c r="K3" s="6"/>
      <c r="L3" s="6"/>
      <c r="M3" s="6"/>
      <c r="N3" s="6"/>
      <c r="R3" s="65"/>
    </row>
    <row r="4" spans="1:14" s="1" customFormat="1" ht="24" customHeight="1">
      <c r="A4" s="80"/>
      <c r="B4" s="83" t="s">
        <v>6</v>
      </c>
      <c r="C4" s="84" t="s">
        <v>21</v>
      </c>
      <c r="D4" s="94"/>
      <c r="E4" s="84" t="s">
        <v>15</v>
      </c>
      <c r="F4" s="85"/>
      <c r="G4" s="85"/>
      <c r="H4" s="85"/>
      <c r="I4" s="84" t="s">
        <v>18</v>
      </c>
      <c r="J4" s="85"/>
      <c r="K4" s="85"/>
      <c r="L4" s="85"/>
      <c r="M4" s="83" t="s">
        <v>19</v>
      </c>
      <c r="N4" s="83"/>
    </row>
    <row r="5" spans="1:14" s="1" customFormat="1" ht="12.75" customHeight="1">
      <c r="A5" s="81"/>
      <c r="B5" s="83"/>
      <c r="C5" s="95" t="s">
        <v>20</v>
      </c>
      <c r="D5" s="95" t="s">
        <v>22</v>
      </c>
      <c r="E5" s="88" t="s">
        <v>25</v>
      </c>
      <c r="F5" s="89"/>
      <c r="G5" s="89"/>
      <c r="H5" s="89"/>
      <c r="I5" s="88" t="s">
        <v>25</v>
      </c>
      <c r="J5" s="89"/>
      <c r="K5" s="89"/>
      <c r="L5" s="89"/>
      <c r="M5" s="83" t="s">
        <v>26</v>
      </c>
      <c r="N5" s="83"/>
    </row>
    <row r="6" spans="1:14" s="1" customFormat="1" ht="10.5" customHeight="1">
      <c r="A6" s="81"/>
      <c r="B6" s="83"/>
      <c r="C6" s="86"/>
      <c r="D6" s="86"/>
      <c r="E6" s="90"/>
      <c r="F6" s="91"/>
      <c r="G6" s="91"/>
      <c r="H6" s="91"/>
      <c r="I6" s="90"/>
      <c r="J6" s="91"/>
      <c r="K6" s="91"/>
      <c r="L6" s="91"/>
      <c r="M6" s="83"/>
      <c r="N6" s="83"/>
    </row>
    <row r="7" spans="1:14" s="1" customFormat="1" ht="21" customHeight="1">
      <c r="A7" s="81"/>
      <c r="B7" s="83"/>
      <c r="C7" s="86"/>
      <c r="D7" s="86"/>
      <c r="E7" s="83" t="s">
        <v>16</v>
      </c>
      <c r="F7" s="83"/>
      <c r="G7" s="83" t="s">
        <v>17</v>
      </c>
      <c r="H7" s="83"/>
      <c r="I7" s="83" t="s">
        <v>16</v>
      </c>
      <c r="J7" s="83"/>
      <c r="K7" s="83" t="s">
        <v>17</v>
      </c>
      <c r="L7" s="83"/>
      <c r="M7" s="86" t="s">
        <v>16</v>
      </c>
      <c r="N7" s="86" t="s">
        <v>17</v>
      </c>
    </row>
    <row r="8" spans="1:14" s="1" customFormat="1" ht="12.75" customHeight="1">
      <c r="A8" s="81"/>
      <c r="B8" s="83"/>
      <c r="C8" s="86"/>
      <c r="D8" s="86"/>
      <c r="E8" s="83" t="s">
        <v>5</v>
      </c>
      <c r="F8" s="83" t="s">
        <v>23</v>
      </c>
      <c r="G8" s="83" t="s">
        <v>5</v>
      </c>
      <c r="H8" s="83" t="s">
        <v>23</v>
      </c>
      <c r="I8" s="83" t="s">
        <v>5</v>
      </c>
      <c r="J8" s="83" t="s">
        <v>23</v>
      </c>
      <c r="K8" s="83" t="s">
        <v>5</v>
      </c>
      <c r="L8" s="83" t="s">
        <v>23</v>
      </c>
      <c r="M8" s="86"/>
      <c r="N8" s="86"/>
    </row>
    <row r="9" spans="1:14" s="1" customFormat="1" ht="30" customHeight="1">
      <c r="A9" s="82"/>
      <c r="B9" s="93"/>
      <c r="C9" s="87"/>
      <c r="D9" s="87"/>
      <c r="E9" s="83"/>
      <c r="F9" s="83"/>
      <c r="G9" s="83"/>
      <c r="H9" s="83"/>
      <c r="I9" s="83"/>
      <c r="J9" s="83"/>
      <c r="K9" s="83"/>
      <c r="L9" s="83"/>
      <c r="M9" s="87"/>
      <c r="N9" s="87"/>
    </row>
    <row r="10" spans="1:14" s="23" customFormat="1" ht="9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</row>
    <row r="11" spans="1:14" s="1" customFormat="1" ht="24.75" customHeight="1" hidden="1">
      <c r="A11" s="3"/>
      <c r="B11" s="10" t="s">
        <v>3</v>
      </c>
      <c r="C11" s="10"/>
      <c r="D11" s="10"/>
      <c r="E11" s="10"/>
      <c r="F11" s="10"/>
      <c r="G11" s="10"/>
      <c r="H11" s="10"/>
      <c r="I11" s="9"/>
      <c r="J11" s="9"/>
      <c r="K11" s="9"/>
      <c r="L11" s="9"/>
      <c r="M11" s="9"/>
      <c r="N11" s="9"/>
    </row>
    <row r="12" spans="1:14" s="2" customFormat="1" ht="11.25" customHeight="1" hidden="1">
      <c r="A12" s="4"/>
      <c r="B12" s="10" t="s"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s="2" customFormat="1" ht="11.25" customHeight="1" hidden="1">
      <c r="A13" s="3"/>
      <c r="B13" s="10" t="s"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s="2" customFormat="1" ht="11.25" customHeight="1" hidden="1">
      <c r="A14" s="3"/>
      <c r="B14" s="10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55" customFormat="1" ht="36.75" customHeight="1">
      <c r="A15" s="53"/>
      <c r="B15" s="56" t="s">
        <v>10</v>
      </c>
      <c r="C15" s="60">
        <f>C17+C18+C19+C20+C21+C22+C23</f>
        <v>286</v>
      </c>
      <c r="D15" s="60">
        <f>D17+D18+D19+D20+D21+D22+D23</f>
        <v>163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2.75">
      <c r="A16" s="11"/>
      <c r="B16" s="9" t="s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0.25" customHeight="1">
      <c r="A17" s="11">
        <v>1</v>
      </c>
      <c r="B17" s="15" t="s">
        <v>24</v>
      </c>
      <c r="C17" s="49">
        <f>E17+G17+I17+K17+M17+N17</f>
        <v>200</v>
      </c>
      <c r="D17" s="50">
        <f>F17+H17+J17+L17+M17+N17</f>
        <v>92</v>
      </c>
      <c r="E17" s="44">
        <v>0</v>
      </c>
      <c r="F17" s="44">
        <v>0</v>
      </c>
      <c r="G17" s="44">
        <v>82</v>
      </c>
      <c r="H17" s="44">
        <v>21</v>
      </c>
      <c r="I17" s="45">
        <v>0</v>
      </c>
      <c r="J17" s="45">
        <v>0</v>
      </c>
      <c r="K17" s="45">
        <v>94</v>
      </c>
      <c r="L17" s="45">
        <v>47</v>
      </c>
      <c r="M17" s="45">
        <v>1</v>
      </c>
      <c r="N17" s="45">
        <v>23</v>
      </c>
    </row>
    <row r="18" spans="1:14" ht="26.25" customHeight="1">
      <c r="A18" s="11">
        <v>2</v>
      </c>
      <c r="B18" s="15" t="s">
        <v>7</v>
      </c>
      <c r="C18" s="49">
        <f aca="true" t="shared" si="0" ref="C18:C23">E18+G18+I18+K18+M18+N18</f>
        <v>3</v>
      </c>
      <c r="D18" s="50">
        <f aca="true" t="shared" si="1" ref="D18:D23">F18+H18+J18+L18+M18+N18</f>
        <v>2</v>
      </c>
      <c r="E18" s="44">
        <v>0</v>
      </c>
      <c r="F18" s="45">
        <v>0</v>
      </c>
      <c r="G18" s="44">
        <v>0</v>
      </c>
      <c r="H18" s="45">
        <v>0</v>
      </c>
      <c r="I18" s="45">
        <v>0</v>
      </c>
      <c r="J18" s="45">
        <v>0</v>
      </c>
      <c r="K18" s="45">
        <v>2</v>
      </c>
      <c r="L18" s="45">
        <v>1</v>
      </c>
      <c r="M18" s="45">
        <v>0</v>
      </c>
      <c r="N18" s="45">
        <v>1</v>
      </c>
    </row>
    <row r="19" spans="1:14" ht="21">
      <c r="A19" s="11">
        <v>3</v>
      </c>
      <c r="B19" s="15" t="s">
        <v>8</v>
      </c>
      <c r="C19" s="49">
        <f t="shared" si="0"/>
        <v>9</v>
      </c>
      <c r="D19" s="50">
        <f t="shared" si="1"/>
        <v>4</v>
      </c>
      <c r="E19" s="44">
        <v>6</v>
      </c>
      <c r="F19" s="45">
        <v>2</v>
      </c>
      <c r="G19" s="44">
        <v>0</v>
      </c>
      <c r="H19" s="45">
        <v>0</v>
      </c>
      <c r="I19" s="45">
        <v>2</v>
      </c>
      <c r="J19" s="45">
        <v>1</v>
      </c>
      <c r="K19" s="45">
        <v>0</v>
      </c>
      <c r="L19" s="45">
        <v>0</v>
      </c>
      <c r="M19" s="45">
        <v>1</v>
      </c>
      <c r="N19" s="45">
        <v>0</v>
      </c>
    </row>
    <row r="20" spans="1:14" ht="25.5" customHeight="1">
      <c r="A20" s="11">
        <v>4</v>
      </c>
      <c r="B20" s="15" t="s">
        <v>27</v>
      </c>
      <c r="C20" s="49">
        <f t="shared" si="0"/>
        <v>0</v>
      </c>
      <c r="D20" s="50">
        <f t="shared" si="1"/>
        <v>0</v>
      </c>
      <c r="E20" s="44">
        <v>0</v>
      </c>
      <c r="F20" s="45">
        <v>0</v>
      </c>
      <c r="G20" s="44">
        <v>0</v>
      </c>
      <c r="H20" s="45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</row>
    <row r="21" spans="1:14" ht="41.25" customHeight="1">
      <c r="A21" s="11">
        <v>5</v>
      </c>
      <c r="B21" s="12" t="s">
        <v>9</v>
      </c>
      <c r="C21" s="49">
        <f t="shared" si="0"/>
        <v>72</v>
      </c>
      <c r="D21" s="50">
        <f t="shared" si="1"/>
        <v>63</v>
      </c>
      <c r="E21" s="44">
        <v>0</v>
      </c>
      <c r="F21" s="44">
        <v>0</v>
      </c>
      <c r="G21" s="44">
        <v>22</v>
      </c>
      <c r="H21" s="44">
        <v>18</v>
      </c>
      <c r="I21" s="46">
        <v>2</v>
      </c>
      <c r="J21" s="46">
        <v>1</v>
      </c>
      <c r="K21" s="46">
        <v>23</v>
      </c>
      <c r="L21" s="46">
        <v>19</v>
      </c>
      <c r="M21" s="46">
        <v>0</v>
      </c>
      <c r="N21" s="46">
        <v>25</v>
      </c>
    </row>
    <row r="22" spans="1:14" ht="41.25">
      <c r="A22" s="11">
        <v>6</v>
      </c>
      <c r="B22" s="13" t="s">
        <v>30</v>
      </c>
      <c r="C22" s="49">
        <f t="shared" si="0"/>
        <v>0</v>
      </c>
      <c r="D22" s="50">
        <f t="shared" si="1"/>
        <v>0</v>
      </c>
      <c r="E22" s="44">
        <v>0</v>
      </c>
      <c r="F22" s="44">
        <v>0</v>
      </c>
      <c r="G22" s="44">
        <v>0</v>
      </c>
      <c r="H22" s="44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</row>
    <row r="23" spans="1:14" ht="30.75">
      <c r="A23" s="11">
        <v>7</v>
      </c>
      <c r="B23" s="13" t="s">
        <v>31</v>
      </c>
      <c r="C23" s="49">
        <f t="shared" si="0"/>
        <v>2</v>
      </c>
      <c r="D23" s="50">
        <f t="shared" si="1"/>
        <v>2</v>
      </c>
      <c r="E23" s="44">
        <v>0</v>
      </c>
      <c r="F23" s="44">
        <v>0</v>
      </c>
      <c r="G23" s="44">
        <v>0</v>
      </c>
      <c r="H23" s="44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2</v>
      </c>
    </row>
    <row r="24" spans="1:14" s="59" customFormat="1" ht="26.25">
      <c r="A24" s="57"/>
      <c r="B24" s="58" t="s">
        <v>13</v>
      </c>
      <c r="C24" s="61">
        <f>C26+C27</f>
        <v>4258</v>
      </c>
      <c r="D24" s="61">
        <f>D26+D27</f>
        <v>4164</v>
      </c>
      <c r="E24" s="47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2.75">
      <c r="A25" s="11"/>
      <c r="B25" s="19" t="s">
        <v>4</v>
      </c>
      <c r="C25" s="43"/>
      <c r="D25" s="50"/>
      <c r="E25" s="44"/>
      <c r="F25" s="46"/>
      <c r="G25" s="44"/>
      <c r="H25" s="46"/>
      <c r="I25" s="46"/>
      <c r="J25" s="46"/>
      <c r="K25" s="46"/>
      <c r="L25" s="46"/>
      <c r="M25" s="46"/>
      <c r="N25" s="46"/>
    </row>
    <row r="26" spans="1:14" ht="14.25" customHeight="1">
      <c r="A26" s="11">
        <v>8</v>
      </c>
      <c r="B26" s="15" t="s">
        <v>11</v>
      </c>
      <c r="C26" s="49">
        <f>E26+G26+I26+K26+M26+N26</f>
        <v>4133</v>
      </c>
      <c r="D26" s="50">
        <f>F26+H26+J26+L26+M26+N26</f>
        <v>4133</v>
      </c>
      <c r="E26" s="44">
        <v>9</v>
      </c>
      <c r="F26" s="46">
        <v>9</v>
      </c>
      <c r="G26" s="44">
        <v>1165</v>
      </c>
      <c r="H26" s="46">
        <v>1165</v>
      </c>
      <c r="I26" s="46">
        <v>4</v>
      </c>
      <c r="J26" s="46">
        <v>4</v>
      </c>
      <c r="K26" s="46">
        <v>1650</v>
      </c>
      <c r="L26" s="46">
        <v>1650</v>
      </c>
      <c r="M26" s="46">
        <v>7</v>
      </c>
      <c r="N26" s="46">
        <v>1298</v>
      </c>
    </row>
    <row r="27" spans="1:14" ht="18.75" customHeight="1">
      <c r="A27" s="11">
        <v>9</v>
      </c>
      <c r="B27" s="15" t="s">
        <v>12</v>
      </c>
      <c r="C27" s="49">
        <f>E27+G27+I27+K27+M27+N27</f>
        <v>125</v>
      </c>
      <c r="D27" s="50">
        <f>F27+H27+J27+L27+M27+N27</f>
        <v>31</v>
      </c>
      <c r="E27" s="44">
        <v>0</v>
      </c>
      <c r="F27" s="44">
        <v>0</v>
      </c>
      <c r="G27" s="44">
        <v>123</v>
      </c>
      <c r="H27" s="44">
        <v>30</v>
      </c>
      <c r="I27" s="46">
        <v>0</v>
      </c>
      <c r="J27" s="46">
        <v>0</v>
      </c>
      <c r="K27" s="46">
        <v>2</v>
      </c>
      <c r="L27" s="46">
        <v>1</v>
      </c>
      <c r="M27" s="46">
        <v>0</v>
      </c>
      <c r="N27" s="46">
        <v>0</v>
      </c>
    </row>
    <row r="28" spans="1:14" ht="44.25" customHeight="1">
      <c r="A28" s="11">
        <v>10</v>
      </c>
      <c r="B28" s="14" t="s">
        <v>28</v>
      </c>
      <c r="C28" s="62">
        <f>E28+G28+I28+K28+M28+N28</f>
        <v>22</v>
      </c>
      <c r="D28" s="63">
        <f>F28+H28+J28+L28+M28+N28</f>
        <v>5</v>
      </c>
      <c r="E28" s="50">
        <v>9</v>
      </c>
      <c r="F28" s="51">
        <v>2</v>
      </c>
      <c r="G28" s="50">
        <v>11</v>
      </c>
      <c r="H28" s="51">
        <v>2</v>
      </c>
      <c r="I28" s="51">
        <v>0</v>
      </c>
      <c r="J28" s="51">
        <v>0</v>
      </c>
      <c r="K28" s="51">
        <v>2</v>
      </c>
      <c r="L28" s="51">
        <v>1</v>
      </c>
      <c r="M28" s="51">
        <v>0</v>
      </c>
      <c r="N28" s="51">
        <v>0</v>
      </c>
    </row>
    <row r="29" spans="1:14" s="55" customFormat="1" ht="26.25">
      <c r="A29" s="53"/>
      <c r="B29" s="54" t="s">
        <v>14</v>
      </c>
      <c r="C29" s="64">
        <f>C15+C24+C28</f>
        <v>4566</v>
      </c>
      <c r="D29" s="64">
        <f>D15+D24+D28</f>
        <v>4332</v>
      </c>
      <c r="E29" s="52"/>
      <c r="F29" s="52"/>
      <c r="G29" s="52"/>
      <c r="H29" s="52"/>
      <c r="I29" s="51"/>
      <c r="J29" s="51"/>
      <c r="K29" s="51"/>
      <c r="L29" s="51"/>
      <c r="M29" s="51"/>
      <c r="N29" s="51"/>
    </row>
    <row r="30" spans="6:14" ht="12.75">
      <c r="F30" s="5"/>
      <c r="G30" s="5"/>
      <c r="H30" s="5"/>
      <c r="I30" s="5"/>
      <c r="J30" s="5"/>
      <c r="K30" s="5"/>
      <c r="L30" s="5"/>
      <c r="M30" s="5"/>
      <c r="N30" s="5"/>
    </row>
    <row r="31" ht="12.75">
      <c r="C31" s="41" t="s">
        <v>35</v>
      </c>
    </row>
  </sheetData>
  <sheetProtection/>
  <mergeCells count="28">
    <mergeCell ref="I4:L4"/>
    <mergeCell ref="I5:L6"/>
    <mergeCell ref="L1:N1"/>
    <mergeCell ref="I7:J7"/>
    <mergeCell ref="K7:L7"/>
    <mergeCell ref="M4:N4"/>
    <mergeCell ref="M5:N6"/>
    <mergeCell ref="A2:N2"/>
    <mergeCell ref="M7:M9"/>
    <mergeCell ref="N7:N9"/>
    <mergeCell ref="D5:D9"/>
    <mergeCell ref="J8:J9"/>
    <mergeCell ref="H8:H9"/>
    <mergeCell ref="I8:I9"/>
    <mergeCell ref="K8:K9"/>
    <mergeCell ref="L8:L9"/>
    <mergeCell ref="F8:F9"/>
    <mergeCell ref="G8:G9"/>
    <mergeCell ref="A3:H3"/>
    <mergeCell ref="A4:A9"/>
    <mergeCell ref="C4:D4"/>
    <mergeCell ref="E4:H4"/>
    <mergeCell ref="E8:E9"/>
    <mergeCell ref="C5:C9"/>
    <mergeCell ref="E5:H6"/>
    <mergeCell ref="E7:F7"/>
    <mergeCell ref="G7:H7"/>
    <mergeCell ref="B4:B9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2:K21"/>
  <sheetViews>
    <sheetView tabSelected="1" view="pageBreakPreview" zoomScale="75" zoomScaleNormal="75" zoomScaleSheetLayoutView="75" zoomScalePageLayoutView="0" workbookViewId="0" topLeftCell="A1">
      <selection activeCell="B3" sqref="B3:K3"/>
    </sheetView>
  </sheetViews>
  <sheetFormatPr defaultColWidth="9.140625" defaultRowHeight="12.75"/>
  <cols>
    <col min="1" max="1" width="9.140625" style="0" customWidth="1"/>
    <col min="2" max="2" width="58.00390625" style="0" customWidth="1"/>
    <col min="3" max="11" width="16.00390625" style="0" customWidth="1"/>
  </cols>
  <sheetData>
    <row r="1" ht="10.5" customHeight="1"/>
    <row r="2" spans="2:10" s="1" customFormat="1" ht="57.75" customHeight="1">
      <c r="B2" s="102" t="s">
        <v>59</v>
      </c>
      <c r="C2" s="102"/>
      <c r="D2" s="102"/>
      <c r="E2" s="102"/>
      <c r="F2" s="102"/>
      <c r="G2" s="102"/>
      <c r="H2" s="102"/>
      <c r="I2" s="102"/>
      <c r="J2" s="102"/>
    </row>
    <row r="3" spans="2:11" s="1" customFormat="1" ht="51" customHeight="1">
      <c r="B3" s="101" t="s">
        <v>60</v>
      </c>
      <c r="C3" s="101"/>
      <c r="D3" s="101"/>
      <c r="E3" s="101"/>
      <c r="F3" s="101"/>
      <c r="G3" s="101"/>
      <c r="H3" s="101"/>
      <c r="I3" s="101"/>
      <c r="J3" s="101"/>
      <c r="K3" s="101"/>
    </row>
    <row r="4" spans="1:11" s="1" customFormat="1" ht="50.25" customHeight="1">
      <c r="A4" s="69"/>
      <c r="B4" s="100" t="s">
        <v>53</v>
      </c>
      <c r="C4" s="100"/>
      <c r="D4" s="100"/>
      <c r="E4" s="100"/>
      <c r="F4" s="100"/>
      <c r="G4" s="100"/>
      <c r="H4" s="100"/>
      <c r="I4" s="100"/>
      <c r="J4" s="100"/>
      <c r="K4" s="100"/>
    </row>
    <row r="5" spans="1:11" s="1" customFormat="1" ht="96" customHeight="1">
      <c r="A5" s="69"/>
      <c r="B5" s="99" t="s">
        <v>61</v>
      </c>
      <c r="C5" s="99"/>
      <c r="D5" s="99"/>
      <c r="E5" s="99"/>
      <c r="F5" s="99"/>
      <c r="G5" s="99"/>
      <c r="H5" s="99"/>
      <c r="I5" s="99"/>
      <c r="J5" s="99"/>
      <c r="K5" s="99"/>
    </row>
    <row r="6" spans="1:11" s="1" customFormat="1" ht="138.75" customHeight="1">
      <c r="A6" s="69"/>
      <c r="B6" s="66"/>
      <c r="C6" s="66" t="s">
        <v>49</v>
      </c>
      <c r="D6" s="66" t="s">
        <v>47</v>
      </c>
      <c r="E6" s="66" t="s">
        <v>51</v>
      </c>
      <c r="F6" s="66" t="s">
        <v>48</v>
      </c>
      <c r="G6" s="66" t="s">
        <v>47</v>
      </c>
      <c r="H6" s="66" t="s">
        <v>50</v>
      </c>
      <c r="I6" s="66" t="s">
        <v>52</v>
      </c>
      <c r="J6" s="66" t="s">
        <v>47</v>
      </c>
      <c r="K6" s="66" t="s">
        <v>50</v>
      </c>
    </row>
    <row r="7" spans="1:11" s="1" customFormat="1" ht="24.75" customHeight="1" hidden="1">
      <c r="A7" s="66"/>
      <c r="B7" s="70"/>
      <c r="C7" s="70"/>
      <c r="D7" s="70"/>
      <c r="E7" s="70"/>
      <c r="F7" s="70"/>
      <c r="G7" s="70"/>
      <c r="H7" s="70"/>
      <c r="I7" s="68"/>
      <c r="J7" s="2"/>
      <c r="K7" s="2"/>
    </row>
    <row r="8" spans="1:9" s="2" customFormat="1" ht="11.25" customHeight="1" hidden="1">
      <c r="A8" s="70"/>
      <c r="B8" s="70"/>
      <c r="C8" s="70"/>
      <c r="D8" s="70"/>
      <c r="E8" s="70"/>
      <c r="F8" s="70"/>
      <c r="G8" s="70"/>
      <c r="H8" s="70"/>
      <c r="I8" s="68"/>
    </row>
    <row r="9" spans="1:9" s="2" customFormat="1" ht="11.25" customHeight="1" hidden="1">
      <c r="A9" s="70"/>
      <c r="B9" s="70"/>
      <c r="C9" s="70"/>
      <c r="D9" s="70"/>
      <c r="E9" s="70"/>
      <c r="F9" s="70"/>
      <c r="G9" s="70"/>
      <c r="H9" s="70"/>
      <c r="I9" s="68"/>
    </row>
    <row r="10" spans="1:11" s="2" customFormat="1" ht="11.25" customHeight="1" hidden="1">
      <c r="A10" s="70"/>
      <c r="B10" s="71">
        <v>1</v>
      </c>
      <c r="C10" s="71">
        <v>2</v>
      </c>
      <c r="D10" s="71">
        <v>3</v>
      </c>
      <c r="E10" s="71">
        <v>4</v>
      </c>
      <c r="F10" s="71">
        <v>5</v>
      </c>
      <c r="G10" s="71">
        <v>6</v>
      </c>
      <c r="H10" s="71">
        <v>7</v>
      </c>
      <c r="I10" s="75"/>
      <c r="J10" s="4"/>
      <c r="K10" s="4"/>
    </row>
    <row r="11" spans="1:11" s="2" customFormat="1" ht="165.75" customHeight="1">
      <c r="A11" s="70"/>
      <c r="B11" s="66" t="s">
        <v>54</v>
      </c>
      <c r="C11" s="73">
        <v>7.456</v>
      </c>
      <c r="D11" s="74">
        <v>31.81</v>
      </c>
      <c r="E11" s="72">
        <f>(C11*D11)/2</f>
        <v>118.59</v>
      </c>
      <c r="F11" s="74">
        <v>7.456</v>
      </c>
      <c r="G11" s="74">
        <v>46.95</v>
      </c>
      <c r="H11" s="72">
        <f>(F11*G11)/2</f>
        <v>175.03</v>
      </c>
      <c r="I11" s="74">
        <v>7.456</v>
      </c>
      <c r="J11" s="76">
        <v>80</v>
      </c>
      <c r="K11" s="77">
        <f>I11*J11/2</f>
        <v>298.24</v>
      </c>
    </row>
    <row r="12" spans="1:11" s="55" customFormat="1" ht="158.25" customHeight="1">
      <c r="A12" s="66"/>
      <c r="B12" s="66" t="s">
        <v>55</v>
      </c>
      <c r="C12" s="73">
        <v>5.016</v>
      </c>
      <c r="D12" s="74">
        <v>31.81</v>
      </c>
      <c r="E12" s="72">
        <f>(C12*D12)/2</f>
        <v>79.78</v>
      </c>
      <c r="F12" s="74">
        <v>0</v>
      </c>
      <c r="G12" s="74">
        <v>0</v>
      </c>
      <c r="H12" s="72">
        <v>0</v>
      </c>
      <c r="I12" s="74"/>
      <c r="J12" s="77"/>
      <c r="K12" s="77">
        <f>I12*J12/2</f>
        <v>0</v>
      </c>
    </row>
    <row r="13" spans="1:11" s="55" customFormat="1" ht="142.5" customHeight="1">
      <c r="A13" s="66"/>
      <c r="B13" s="66" t="s">
        <v>56</v>
      </c>
      <c r="C13" s="73">
        <v>3.856</v>
      </c>
      <c r="D13" s="74">
        <v>31.81</v>
      </c>
      <c r="E13" s="72">
        <f>(C13*D13)/2</f>
        <v>61.33</v>
      </c>
      <c r="F13" s="74">
        <v>3.856</v>
      </c>
      <c r="G13" s="74">
        <v>46.95</v>
      </c>
      <c r="H13" s="72">
        <f>(F13*G13)/2</f>
        <v>90.52</v>
      </c>
      <c r="I13" s="74">
        <v>3.856</v>
      </c>
      <c r="J13" s="77">
        <v>80</v>
      </c>
      <c r="K13" s="77">
        <f>I13*J13/2</f>
        <v>154.24</v>
      </c>
    </row>
    <row r="14" spans="1:11" ht="116.25" customHeight="1">
      <c r="A14" s="66"/>
      <c r="B14" s="66" t="s">
        <v>57</v>
      </c>
      <c r="C14" s="73">
        <v>3.182</v>
      </c>
      <c r="D14" s="74">
        <v>31.81</v>
      </c>
      <c r="E14" s="72">
        <f>(C14*D14)/2</f>
        <v>50.61</v>
      </c>
      <c r="F14" s="74">
        <v>3.182</v>
      </c>
      <c r="G14" s="74">
        <v>46.95</v>
      </c>
      <c r="H14" s="72">
        <f>(F14*G14)/2</f>
        <v>74.7</v>
      </c>
      <c r="I14" s="74">
        <v>3.182</v>
      </c>
      <c r="J14" s="77">
        <v>80</v>
      </c>
      <c r="K14" s="77">
        <f>I14*J14/2</f>
        <v>127.28</v>
      </c>
    </row>
    <row r="15" spans="1:11" ht="117" customHeight="1">
      <c r="A15" s="66"/>
      <c r="B15" s="66" t="s">
        <v>58</v>
      </c>
      <c r="C15" s="73">
        <v>1.2</v>
      </c>
      <c r="D15" s="74">
        <v>31.81</v>
      </c>
      <c r="E15" s="72">
        <f>(C15*D15)/2</f>
        <v>19.09</v>
      </c>
      <c r="F15" s="74">
        <v>0</v>
      </c>
      <c r="G15" s="74">
        <v>0</v>
      </c>
      <c r="H15" s="72">
        <v>0</v>
      </c>
      <c r="I15" s="74"/>
      <c r="J15" s="77"/>
      <c r="K15" s="77">
        <f>I15*J15/2</f>
        <v>0</v>
      </c>
    </row>
    <row r="16" spans="1:11" ht="63.75" customHeight="1">
      <c r="A16" s="66"/>
      <c r="B16" s="66"/>
      <c r="C16" s="73"/>
      <c r="D16" s="74"/>
      <c r="E16" s="72"/>
      <c r="F16" s="74"/>
      <c r="G16" s="74"/>
      <c r="H16" s="72"/>
      <c r="I16" s="74"/>
      <c r="J16" s="77"/>
      <c r="K16" s="77"/>
    </row>
    <row r="17" spans="1:2" ht="50.25" customHeight="1">
      <c r="A17" s="66"/>
      <c r="B17" s="67"/>
    </row>
    <row r="18" spans="1:2" ht="0.75" customHeight="1">
      <c r="A18" s="67"/>
      <c r="B18" s="67"/>
    </row>
    <row r="19" spans="1:2" ht="69.75" customHeight="1" hidden="1">
      <c r="A19" s="67"/>
      <c r="B19" s="67"/>
    </row>
    <row r="20" spans="1:2" ht="45" customHeight="1" hidden="1">
      <c r="A20" s="67"/>
      <c r="B20" s="67"/>
    </row>
    <row r="21" ht="44.25" customHeight="1" hidden="1">
      <c r="A21" s="67"/>
    </row>
  </sheetData>
  <sheetProtection/>
  <mergeCells count="4">
    <mergeCell ref="B5:K5"/>
    <mergeCell ref="B4:K4"/>
    <mergeCell ref="B3:K3"/>
    <mergeCell ref="B2:J2"/>
  </mergeCells>
  <printOptions horizontalCentered="1"/>
  <pageMargins left="0" right="0.1968503937007874" top="0" bottom="0" header="0.5118110236220472" footer="0.5118110236220472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</sheetPr>
  <dimension ref="A1:R31"/>
  <sheetViews>
    <sheetView zoomScalePageLayoutView="0" workbookViewId="0" topLeftCell="A1">
      <pane xSplit="2" ySplit="4" topLeftCell="C15" activePane="bottomRight" state="frozen"/>
      <selection pane="topLeft" activeCell="L1" sqref="L1:N1"/>
      <selection pane="topRight" activeCell="L1" sqref="L1:N1"/>
      <selection pane="bottomLeft" activeCell="L1" sqref="L1:N1"/>
      <selection pane="bottomRight" activeCell="O19" sqref="O19"/>
    </sheetView>
  </sheetViews>
  <sheetFormatPr defaultColWidth="9.140625" defaultRowHeight="12.75"/>
  <cols>
    <col min="1" max="1" width="3.28125" style="0" customWidth="1"/>
    <col min="2" max="2" width="27.28125" style="0" customWidth="1"/>
    <col min="3" max="3" width="8.8515625" style="0" customWidth="1"/>
    <col min="4" max="4" width="8.421875" style="0" customWidth="1"/>
    <col min="5" max="6" width="9.00390625" style="0" customWidth="1"/>
    <col min="7" max="7" width="9.57421875" style="0" customWidth="1"/>
    <col min="8" max="8" width="10.57421875" style="0" customWidth="1"/>
    <col min="9" max="9" width="8.00390625" style="0" customWidth="1"/>
    <col min="10" max="10" width="9.57421875" style="0" customWidth="1"/>
    <col min="11" max="11" width="9.28125" style="0" customWidth="1"/>
    <col min="12" max="12" width="8.7109375" style="0" customWidth="1"/>
    <col min="13" max="13" width="9.8515625" style="0" customWidth="1"/>
    <col min="14" max="14" width="10.7109375" style="0" customWidth="1"/>
  </cols>
  <sheetData>
    <row r="1" spans="12:14" ht="56.25" customHeight="1">
      <c r="L1" s="96" t="s">
        <v>34</v>
      </c>
      <c r="M1" s="97"/>
      <c r="N1" s="97"/>
    </row>
    <row r="2" spans="1:14" s="21" customFormat="1" ht="40.5" customHeight="1">
      <c r="A2" s="98" t="s">
        <v>36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8" ht="10.5" customHeight="1">
      <c r="A3" s="92"/>
      <c r="B3" s="92"/>
      <c r="C3" s="92"/>
      <c r="D3" s="92"/>
      <c r="E3" s="92"/>
      <c r="F3" s="92"/>
      <c r="G3" s="92"/>
      <c r="H3" s="92"/>
      <c r="I3" s="16"/>
      <c r="J3" s="6"/>
      <c r="K3" s="6"/>
      <c r="L3" s="6"/>
      <c r="M3" s="6"/>
      <c r="N3" s="6"/>
      <c r="R3" s="65"/>
    </row>
    <row r="4" spans="1:14" s="1" customFormat="1" ht="24" customHeight="1">
      <c r="A4" s="80"/>
      <c r="B4" s="83" t="s">
        <v>6</v>
      </c>
      <c r="C4" s="84" t="s">
        <v>21</v>
      </c>
      <c r="D4" s="94"/>
      <c r="E4" s="84" t="s">
        <v>15</v>
      </c>
      <c r="F4" s="85"/>
      <c r="G4" s="85"/>
      <c r="H4" s="85"/>
      <c r="I4" s="84" t="s">
        <v>18</v>
      </c>
      <c r="J4" s="85"/>
      <c r="K4" s="85"/>
      <c r="L4" s="85"/>
      <c r="M4" s="83" t="s">
        <v>19</v>
      </c>
      <c r="N4" s="83"/>
    </row>
    <row r="5" spans="1:14" s="1" customFormat="1" ht="12.75" customHeight="1">
      <c r="A5" s="81"/>
      <c r="B5" s="83"/>
      <c r="C5" s="95" t="s">
        <v>20</v>
      </c>
      <c r="D5" s="95" t="s">
        <v>22</v>
      </c>
      <c r="E5" s="88" t="s">
        <v>25</v>
      </c>
      <c r="F5" s="89"/>
      <c r="G5" s="89"/>
      <c r="H5" s="89"/>
      <c r="I5" s="88" t="s">
        <v>25</v>
      </c>
      <c r="J5" s="89"/>
      <c r="K5" s="89"/>
      <c r="L5" s="89"/>
      <c r="M5" s="83" t="s">
        <v>26</v>
      </c>
      <c r="N5" s="83"/>
    </row>
    <row r="6" spans="1:14" s="1" customFormat="1" ht="10.5" customHeight="1">
      <c r="A6" s="81"/>
      <c r="B6" s="83"/>
      <c r="C6" s="86"/>
      <c r="D6" s="86"/>
      <c r="E6" s="90"/>
      <c r="F6" s="91"/>
      <c r="G6" s="91"/>
      <c r="H6" s="91"/>
      <c r="I6" s="90"/>
      <c r="J6" s="91"/>
      <c r="K6" s="91"/>
      <c r="L6" s="91"/>
      <c r="M6" s="83"/>
      <c r="N6" s="83"/>
    </row>
    <row r="7" spans="1:14" s="1" customFormat="1" ht="21" customHeight="1">
      <c r="A7" s="81"/>
      <c r="B7" s="83"/>
      <c r="C7" s="86"/>
      <c r="D7" s="86"/>
      <c r="E7" s="83" t="s">
        <v>16</v>
      </c>
      <c r="F7" s="83"/>
      <c r="G7" s="83" t="s">
        <v>17</v>
      </c>
      <c r="H7" s="83"/>
      <c r="I7" s="83" t="s">
        <v>16</v>
      </c>
      <c r="J7" s="83"/>
      <c r="K7" s="83" t="s">
        <v>17</v>
      </c>
      <c r="L7" s="83"/>
      <c r="M7" s="86" t="s">
        <v>16</v>
      </c>
      <c r="N7" s="86" t="s">
        <v>17</v>
      </c>
    </row>
    <row r="8" spans="1:14" s="1" customFormat="1" ht="12.75" customHeight="1">
      <c r="A8" s="81"/>
      <c r="B8" s="83"/>
      <c r="C8" s="86"/>
      <c r="D8" s="86"/>
      <c r="E8" s="83" t="s">
        <v>5</v>
      </c>
      <c r="F8" s="83" t="s">
        <v>23</v>
      </c>
      <c r="G8" s="83" t="s">
        <v>5</v>
      </c>
      <c r="H8" s="83" t="s">
        <v>23</v>
      </c>
      <c r="I8" s="83" t="s">
        <v>5</v>
      </c>
      <c r="J8" s="83" t="s">
        <v>23</v>
      </c>
      <c r="K8" s="83" t="s">
        <v>5</v>
      </c>
      <c r="L8" s="83" t="s">
        <v>23</v>
      </c>
      <c r="M8" s="86"/>
      <c r="N8" s="86"/>
    </row>
    <row r="9" spans="1:14" s="1" customFormat="1" ht="30" customHeight="1">
      <c r="A9" s="82"/>
      <c r="B9" s="93"/>
      <c r="C9" s="87"/>
      <c r="D9" s="87"/>
      <c r="E9" s="83"/>
      <c r="F9" s="83"/>
      <c r="G9" s="83"/>
      <c r="H9" s="83"/>
      <c r="I9" s="83"/>
      <c r="J9" s="83"/>
      <c r="K9" s="83"/>
      <c r="L9" s="83"/>
      <c r="M9" s="87"/>
      <c r="N9" s="87"/>
    </row>
    <row r="10" spans="1:14" s="23" customFormat="1" ht="9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</row>
    <row r="11" spans="1:14" s="1" customFormat="1" ht="24.75" customHeight="1" hidden="1">
      <c r="A11" s="3"/>
      <c r="B11" s="10" t="s">
        <v>3</v>
      </c>
      <c r="C11" s="10"/>
      <c r="D11" s="10"/>
      <c r="E11" s="10"/>
      <c r="F11" s="10"/>
      <c r="G11" s="10"/>
      <c r="H11" s="10"/>
      <c r="I11" s="9"/>
      <c r="J11" s="9"/>
      <c r="K11" s="9"/>
      <c r="L11" s="9"/>
      <c r="M11" s="9"/>
      <c r="N11" s="9"/>
    </row>
    <row r="12" spans="1:14" s="2" customFormat="1" ht="11.25" customHeight="1" hidden="1">
      <c r="A12" s="4"/>
      <c r="B12" s="10" t="s"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s="2" customFormat="1" ht="11.25" customHeight="1" hidden="1">
      <c r="A13" s="3"/>
      <c r="B13" s="10" t="s"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s="2" customFormat="1" ht="11.25" customHeight="1" hidden="1">
      <c r="A14" s="3"/>
      <c r="B14" s="10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55" customFormat="1" ht="36.75" customHeight="1">
      <c r="A15" s="53"/>
      <c r="B15" s="56" t="s">
        <v>10</v>
      </c>
      <c r="C15" s="60">
        <f>C17+C18+C19+C20+C21+C22+C23</f>
        <v>2165</v>
      </c>
      <c r="D15" s="60">
        <f>D17+D18+D19+D20+D21+D22+D23</f>
        <v>1044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2.75">
      <c r="A16" s="11"/>
      <c r="B16" s="9" t="s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0.25" customHeight="1">
      <c r="A17" s="11">
        <v>1</v>
      </c>
      <c r="B17" s="15" t="s">
        <v>24</v>
      </c>
      <c r="C17" s="49">
        <f>E17+G17+I17+K17+M17+N17</f>
        <v>988</v>
      </c>
      <c r="D17" s="50">
        <f>F17+H17+J17+L17+M17+N17</f>
        <v>408</v>
      </c>
      <c r="E17" s="44">
        <v>78</v>
      </c>
      <c r="F17" s="44">
        <v>22</v>
      </c>
      <c r="G17" s="44">
        <v>480</v>
      </c>
      <c r="H17" s="44">
        <v>117</v>
      </c>
      <c r="I17" s="45">
        <v>46</v>
      </c>
      <c r="J17" s="45">
        <v>23</v>
      </c>
      <c r="K17" s="45">
        <v>274</v>
      </c>
      <c r="L17" s="45">
        <v>136</v>
      </c>
      <c r="M17" s="45">
        <v>23</v>
      </c>
      <c r="N17" s="45">
        <v>87</v>
      </c>
    </row>
    <row r="18" spans="1:14" ht="26.25" customHeight="1">
      <c r="A18" s="11">
        <v>2</v>
      </c>
      <c r="B18" s="15" t="s">
        <v>7</v>
      </c>
      <c r="C18" s="49">
        <f aca="true" t="shared" si="0" ref="C18:C23">E18+G18+I18+K18+M18+N18</f>
        <v>0</v>
      </c>
      <c r="D18" s="50">
        <f aca="true" t="shared" si="1" ref="D18:D23">F18+H18+J18+L18+M18+N18</f>
        <v>0</v>
      </c>
      <c r="E18" s="44">
        <v>0</v>
      </c>
      <c r="F18" s="45">
        <v>0</v>
      </c>
      <c r="G18" s="44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</row>
    <row r="19" spans="1:14" ht="21">
      <c r="A19" s="11">
        <v>3</v>
      </c>
      <c r="B19" s="15" t="s">
        <v>8</v>
      </c>
      <c r="C19" s="49">
        <f t="shared" si="0"/>
        <v>605</v>
      </c>
      <c r="D19" s="50">
        <f t="shared" si="1"/>
        <v>187</v>
      </c>
      <c r="E19" s="44">
        <v>532</v>
      </c>
      <c r="F19" s="45">
        <v>134</v>
      </c>
      <c r="G19" s="44">
        <v>0</v>
      </c>
      <c r="H19" s="45">
        <v>0</v>
      </c>
      <c r="I19" s="45">
        <v>40</v>
      </c>
      <c r="J19" s="45">
        <v>20</v>
      </c>
      <c r="K19" s="45">
        <v>0</v>
      </c>
      <c r="L19" s="45">
        <v>0</v>
      </c>
      <c r="M19" s="45">
        <v>33</v>
      </c>
      <c r="N19" s="45">
        <v>0</v>
      </c>
    </row>
    <row r="20" spans="1:14" ht="25.5" customHeight="1">
      <c r="A20" s="11">
        <v>4</v>
      </c>
      <c r="B20" s="15" t="s">
        <v>27</v>
      </c>
      <c r="C20" s="49">
        <f t="shared" si="0"/>
        <v>1</v>
      </c>
      <c r="D20" s="50">
        <f t="shared" si="1"/>
        <v>1</v>
      </c>
      <c r="E20" s="44">
        <v>0</v>
      </c>
      <c r="F20" s="45">
        <v>0</v>
      </c>
      <c r="G20" s="44">
        <v>0</v>
      </c>
      <c r="H20" s="45">
        <v>0</v>
      </c>
      <c r="I20" s="46">
        <v>0</v>
      </c>
      <c r="J20" s="46">
        <v>0</v>
      </c>
      <c r="K20" s="46">
        <v>0</v>
      </c>
      <c r="L20" s="46">
        <v>0</v>
      </c>
      <c r="M20" s="46">
        <v>1</v>
      </c>
      <c r="N20" s="46">
        <v>0</v>
      </c>
    </row>
    <row r="21" spans="1:14" ht="34.5" customHeight="1">
      <c r="A21" s="11">
        <v>5</v>
      </c>
      <c r="B21" s="12" t="s">
        <v>9</v>
      </c>
      <c r="C21" s="49">
        <f t="shared" si="0"/>
        <v>456</v>
      </c>
      <c r="D21" s="50">
        <f t="shared" si="1"/>
        <v>410</v>
      </c>
      <c r="E21" s="44">
        <v>18</v>
      </c>
      <c r="F21" s="44">
        <v>15</v>
      </c>
      <c r="G21" s="44">
        <v>126</v>
      </c>
      <c r="H21" s="44">
        <v>105</v>
      </c>
      <c r="I21" s="46">
        <v>18</v>
      </c>
      <c r="J21" s="46">
        <v>15</v>
      </c>
      <c r="K21" s="46">
        <v>114</v>
      </c>
      <c r="L21" s="46">
        <v>95</v>
      </c>
      <c r="M21" s="46">
        <v>25</v>
      </c>
      <c r="N21" s="46">
        <v>155</v>
      </c>
    </row>
    <row r="22" spans="1:14" ht="41.25">
      <c r="A22" s="11">
        <v>6</v>
      </c>
      <c r="B22" s="13" t="s">
        <v>30</v>
      </c>
      <c r="C22" s="49">
        <f t="shared" si="0"/>
        <v>83</v>
      </c>
      <c r="D22" s="50">
        <f t="shared" si="1"/>
        <v>32</v>
      </c>
      <c r="E22" s="44">
        <v>4</v>
      </c>
      <c r="F22" s="44">
        <v>1</v>
      </c>
      <c r="G22" s="44">
        <v>49</v>
      </c>
      <c r="H22" s="44">
        <v>11</v>
      </c>
      <c r="I22" s="46">
        <v>2</v>
      </c>
      <c r="J22" s="46">
        <v>1</v>
      </c>
      <c r="K22" s="46">
        <v>16</v>
      </c>
      <c r="L22" s="46">
        <v>7</v>
      </c>
      <c r="M22" s="46">
        <v>4</v>
      </c>
      <c r="N22" s="46">
        <v>8</v>
      </c>
    </row>
    <row r="23" spans="1:14" ht="30.75">
      <c r="A23" s="11">
        <v>7</v>
      </c>
      <c r="B23" s="13" t="s">
        <v>31</v>
      </c>
      <c r="C23" s="49">
        <f t="shared" si="0"/>
        <v>32</v>
      </c>
      <c r="D23" s="50">
        <f t="shared" si="1"/>
        <v>6</v>
      </c>
      <c r="E23" s="44">
        <v>8</v>
      </c>
      <c r="F23" s="44">
        <v>1</v>
      </c>
      <c r="G23" s="44">
        <v>22</v>
      </c>
      <c r="H23" s="44">
        <v>4</v>
      </c>
      <c r="I23" s="46">
        <v>0</v>
      </c>
      <c r="J23" s="46">
        <v>0</v>
      </c>
      <c r="K23" s="46">
        <v>2</v>
      </c>
      <c r="L23" s="46">
        <v>1</v>
      </c>
      <c r="M23" s="46">
        <v>0</v>
      </c>
      <c r="N23" s="46">
        <v>0</v>
      </c>
    </row>
    <row r="24" spans="1:14" s="59" customFormat="1" ht="26.25">
      <c r="A24" s="57"/>
      <c r="B24" s="58" t="s">
        <v>13</v>
      </c>
      <c r="C24" s="61">
        <f>C26+C27</f>
        <v>12564</v>
      </c>
      <c r="D24" s="61">
        <f>D26+D27</f>
        <v>11992</v>
      </c>
      <c r="E24" s="47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2.75">
      <c r="A25" s="11"/>
      <c r="B25" s="19" t="s">
        <v>4</v>
      </c>
      <c r="C25" s="43"/>
      <c r="D25" s="50"/>
      <c r="E25" s="44"/>
      <c r="F25" s="46"/>
      <c r="G25" s="44"/>
      <c r="H25" s="46"/>
      <c r="I25" s="46"/>
      <c r="J25" s="46"/>
      <c r="K25" s="46"/>
      <c r="L25" s="46"/>
      <c r="M25" s="46"/>
      <c r="N25" s="46"/>
    </row>
    <row r="26" spans="1:14" ht="14.25" customHeight="1">
      <c r="A26" s="11">
        <v>8</v>
      </c>
      <c r="B26" s="15" t="s">
        <v>11</v>
      </c>
      <c r="C26" s="49">
        <f>E26+G26+I26+K26+M26+N26</f>
        <v>11800</v>
      </c>
      <c r="D26" s="50">
        <f>F26+H26+J26+L26+M26+N26</f>
        <v>11800</v>
      </c>
      <c r="E26" s="44">
        <v>1180</v>
      </c>
      <c r="F26" s="46">
        <v>1180</v>
      </c>
      <c r="G26" s="44">
        <v>3865</v>
      </c>
      <c r="H26" s="46">
        <v>3865</v>
      </c>
      <c r="I26" s="46">
        <v>785</v>
      </c>
      <c r="J26" s="46">
        <v>785</v>
      </c>
      <c r="K26" s="46">
        <v>3150</v>
      </c>
      <c r="L26" s="46">
        <v>3150</v>
      </c>
      <c r="M26" s="46">
        <v>630</v>
      </c>
      <c r="N26" s="46">
        <v>2190</v>
      </c>
    </row>
    <row r="27" spans="1:14" ht="18.75" customHeight="1">
      <c r="A27" s="11">
        <v>9</v>
      </c>
      <c r="B27" s="15" t="s">
        <v>12</v>
      </c>
      <c r="C27" s="49">
        <f>E27+G27+I27+K27+M27+N27</f>
        <v>764</v>
      </c>
      <c r="D27" s="50">
        <f>F27+H27+J27+L27+M27+N27</f>
        <v>192</v>
      </c>
      <c r="E27" s="44">
        <v>202</v>
      </c>
      <c r="F27" s="44">
        <v>48</v>
      </c>
      <c r="G27" s="44">
        <v>500</v>
      </c>
      <c r="H27" s="44">
        <v>112</v>
      </c>
      <c r="I27" s="46">
        <v>25</v>
      </c>
      <c r="J27" s="46">
        <v>12</v>
      </c>
      <c r="K27" s="46">
        <v>35</v>
      </c>
      <c r="L27" s="46">
        <v>18</v>
      </c>
      <c r="M27" s="46">
        <v>0</v>
      </c>
      <c r="N27" s="46">
        <v>2</v>
      </c>
    </row>
    <row r="28" spans="1:14" ht="44.25" customHeight="1">
      <c r="A28" s="11">
        <v>10</v>
      </c>
      <c r="B28" s="14" t="s">
        <v>28</v>
      </c>
      <c r="C28" s="62">
        <f>E28+G28+I28+K28+M28+N28</f>
        <v>325</v>
      </c>
      <c r="D28" s="63">
        <f>F28+H28+J28+L28+M28+N28</f>
        <v>96</v>
      </c>
      <c r="E28" s="50">
        <v>164</v>
      </c>
      <c r="F28" s="51">
        <v>40</v>
      </c>
      <c r="G28" s="50">
        <v>113</v>
      </c>
      <c r="H28" s="51">
        <v>27</v>
      </c>
      <c r="I28" s="51">
        <v>14</v>
      </c>
      <c r="J28" s="51">
        <v>7</v>
      </c>
      <c r="K28" s="51">
        <v>24</v>
      </c>
      <c r="L28" s="51">
        <v>12</v>
      </c>
      <c r="M28" s="51">
        <v>4</v>
      </c>
      <c r="N28" s="51">
        <v>6</v>
      </c>
    </row>
    <row r="29" spans="1:14" s="55" customFormat="1" ht="26.25">
      <c r="A29" s="53"/>
      <c r="B29" s="54" t="s">
        <v>14</v>
      </c>
      <c r="C29" s="64">
        <f>C15+C24+C28</f>
        <v>15054</v>
      </c>
      <c r="D29" s="64">
        <f>D15+D24+D28</f>
        <v>13132</v>
      </c>
      <c r="E29" s="52"/>
      <c r="F29" s="52"/>
      <c r="G29" s="52"/>
      <c r="H29" s="52"/>
      <c r="I29" s="51"/>
      <c r="J29" s="51"/>
      <c r="K29" s="51"/>
      <c r="L29" s="51"/>
      <c r="M29" s="51"/>
      <c r="N29" s="51"/>
    </row>
    <row r="30" spans="6:14" ht="12.75">
      <c r="F30" s="5"/>
      <c r="G30" s="5"/>
      <c r="H30" s="5"/>
      <c r="I30" s="5"/>
      <c r="J30" s="5"/>
      <c r="K30" s="5"/>
      <c r="L30" s="5"/>
      <c r="M30" s="5"/>
      <c r="N30" s="5"/>
    </row>
    <row r="31" ht="12.75">
      <c r="C31" s="41" t="s">
        <v>35</v>
      </c>
    </row>
  </sheetData>
  <sheetProtection/>
  <mergeCells count="28">
    <mergeCell ref="L1:N1"/>
    <mergeCell ref="A2:N2"/>
    <mergeCell ref="A4:A9"/>
    <mergeCell ref="E8:E9"/>
    <mergeCell ref="F8:F9"/>
    <mergeCell ref="G8:G9"/>
    <mergeCell ref="H8:H9"/>
    <mergeCell ref="I8:I9"/>
    <mergeCell ref="J8:J9"/>
    <mergeCell ref="I4:L4"/>
    <mergeCell ref="M4:N4"/>
    <mergeCell ref="I5:L6"/>
    <mergeCell ref="I7:J7"/>
    <mergeCell ref="K8:K9"/>
    <mergeCell ref="M5:N6"/>
    <mergeCell ref="M7:M9"/>
    <mergeCell ref="N7:N9"/>
    <mergeCell ref="L8:L9"/>
    <mergeCell ref="K7:L7"/>
    <mergeCell ref="A3:H3"/>
    <mergeCell ref="B4:B9"/>
    <mergeCell ref="C4:D4"/>
    <mergeCell ref="E4:H4"/>
    <mergeCell ref="E7:F7"/>
    <mergeCell ref="G7:H7"/>
    <mergeCell ref="C5:C9"/>
    <mergeCell ref="D5:D9"/>
    <mergeCell ref="E5:H6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</sheetPr>
  <dimension ref="A1:R31"/>
  <sheetViews>
    <sheetView zoomScalePageLayoutView="0" workbookViewId="0" topLeftCell="A1">
      <pane xSplit="3" ySplit="4" topLeftCell="D18" activePane="bottomRight" state="frozen"/>
      <selection pane="topLeft" activeCell="A2" sqref="A2:N2"/>
      <selection pane="topRight" activeCell="A2" sqref="A2:N2"/>
      <selection pane="bottomLeft" activeCell="A2" sqref="A2:N2"/>
      <selection pane="bottomRight" activeCell="A2" sqref="A2:N2"/>
    </sheetView>
  </sheetViews>
  <sheetFormatPr defaultColWidth="9.140625" defaultRowHeight="12.75"/>
  <cols>
    <col min="1" max="1" width="3.28125" style="0" customWidth="1"/>
    <col min="2" max="2" width="27.28125" style="0" customWidth="1"/>
    <col min="3" max="3" width="8.8515625" style="0" customWidth="1"/>
    <col min="4" max="4" width="8.421875" style="0" customWidth="1"/>
    <col min="5" max="6" width="9.00390625" style="0" customWidth="1"/>
    <col min="7" max="7" width="9.57421875" style="0" customWidth="1"/>
    <col min="8" max="8" width="10.57421875" style="0" customWidth="1"/>
    <col min="9" max="9" width="8.00390625" style="0" customWidth="1"/>
    <col min="10" max="10" width="9.57421875" style="0" customWidth="1"/>
    <col min="11" max="11" width="9.28125" style="0" customWidth="1"/>
    <col min="12" max="12" width="8.7109375" style="0" customWidth="1"/>
    <col min="13" max="13" width="9.8515625" style="0" customWidth="1"/>
    <col min="14" max="14" width="10.7109375" style="0" customWidth="1"/>
  </cols>
  <sheetData>
    <row r="1" spans="12:14" ht="56.25" customHeight="1">
      <c r="L1" s="96" t="s">
        <v>34</v>
      </c>
      <c r="M1" s="97"/>
      <c r="N1" s="97"/>
    </row>
    <row r="2" spans="1:14" s="21" customFormat="1" ht="40.5" customHeight="1">
      <c r="A2" s="98" t="s">
        <v>37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8" ht="10.5" customHeight="1">
      <c r="A3" s="92"/>
      <c r="B3" s="92"/>
      <c r="C3" s="92"/>
      <c r="D3" s="92"/>
      <c r="E3" s="92"/>
      <c r="F3" s="92"/>
      <c r="G3" s="92"/>
      <c r="H3" s="92"/>
      <c r="I3" s="16"/>
      <c r="J3" s="6"/>
      <c r="K3" s="6"/>
      <c r="L3" s="6"/>
      <c r="M3" s="6"/>
      <c r="N3" s="6"/>
      <c r="R3" s="65"/>
    </row>
    <row r="4" spans="1:14" s="1" customFormat="1" ht="24" customHeight="1">
      <c r="A4" s="80"/>
      <c r="B4" s="83" t="s">
        <v>6</v>
      </c>
      <c r="C4" s="84" t="s">
        <v>21</v>
      </c>
      <c r="D4" s="94"/>
      <c r="E4" s="84" t="s">
        <v>15</v>
      </c>
      <c r="F4" s="85"/>
      <c r="G4" s="85"/>
      <c r="H4" s="85"/>
      <c r="I4" s="84" t="s">
        <v>18</v>
      </c>
      <c r="J4" s="85"/>
      <c r="K4" s="85"/>
      <c r="L4" s="85"/>
      <c r="M4" s="83" t="s">
        <v>19</v>
      </c>
      <c r="N4" s="83"/>
    </row>
    <row r="5" spans="1:14" s="1" customFormat="1" ht="12.75" customHeight="1">
      <c r="A5" s="81"/>
      <c r="B5" s="83"/>
      <c r="C5" s="95" t="s">
        <v>20</v>
      </c>
      <c r="D5" s="95" t="s">
        <v>22</v>
      </c>
      <c r="E5" s="88" t="s">
        <v>25</v>
      </c>
      <c r="F5" s="89"/>
      <c r="G5" s="89"/>
      <c r="H5" s="89"/>
      <c r="I5" s="88" t="s">
        <v>25</v>
      </c>
      <c r="J5" s="89"/>
      <c r="K5" s="89"/>
      <c r="L5" s="89"/>
      <c r="M5" s="83" t="s">
        <v>26</v>
      </c>
      <c r="N5" s="83"/>
    </row>
    <row r="6" spans="1:14" s="1" customFormat="1" ht="10.5" customHeight="1">
      <c r="A6" s="81"/>
      <c r="B6" s="83"/>
      <c r="C6" s="86"/>
      <c r="D6" s="86"/>
      <c r="E6" s="90"/>
      <c r="F6" s="91"/>
      <c r="G6" s="91"/>
      <c r="H6" s="91"/>
      <c r="I6" s="90"/>
      <c r="J6" s="91"/>
      <c r="K6" s="91"/>
      <c r="L6" s="91"/>
      <c r="M6" s="83"/>
      <c r="N6" s="83"/>
    </row>
    <row r="7" spans="1:14" s="1" customFormat="1" ht="21" customHeight="1">
      <c r="A7" s="81"/>
      <c r="B7" s="83"/>
      <c r="C7" s="86"/>
      <c r="D7" s="86"/>
      <c r="E7" s="83" t="s">
        <v>16</v>
      </c>
      <c r="F7" s="83"/>
      <c r="G7" s="83" t="s">
        <v>17</v>
      </c>
      <c r="H7" s="83"/>
      <c r="I7" s="83" t="s">
        <v>16</v>
      </c>
      <c r="J7" s="83"/>
      <c r="K7" s="83" t="s">
        <v>17</v>
      </c>
      <c r="L7" s="83"/>
      <c r="M7" s="86" t="s">
        <v>16</v>
      </c>
      <c r="N7" s="86" t="s">
        <v>17</v>
      </c>
    </row>
    <row r="8" spans="1:14" s="1" customFormat="1" ht="12.75" customHeight="1">
      <c r="A8" s="81"/>
      <c r="B8" s="83"/>
      <c r="C8" s="86"/>
      <c r="D8" s="86"/>
      <c r="E8" s="83" t="s">
        <v>5</v>
      </c>
      <c r="F8" s="83" t="s">
        <v>23</v>
      </c>
      <c r="G8" s="83" t="s">
        <v>5</v>
      </c>
      <c r="H8" s="83" t="s">
        <v>23</v>
      </c>
      <c r="I8" s="83" t="s">
        <v>5</v>
      </c>
      <c r="J8" s="83" t="s">
        <v>23</v>
      </c>
      <c r="K8" s="83" t="s">
        <v>5</v>
      </c>
      <c r="L8" s="83" t="s">
        <v>23</v>
      </c>
      <c r="M8" s="86"/>
      <c r="N8" s="86"/>
    </row>
    <row r="9" spans="1:14" s="1" customFormat="1" ht="30" customHeight="1">
      <c r="A9" s="82"/>
      <c r="B9" s="93"/>
      <c r="C9" s="87"/>
      <c r="D9" s="87"/>
      <c r="E9" s="83"/>
      <c r="F9" s="83"/>
      <c r="G9" s="83"/>
      <c r="H9" s="83"/>
      <c r="I9" s="83"/>
      <c r="J9" s="83"/>
      <c r="K9" s="83"/>
      <c r="L9" s="83"/>
      <c r="M9" s="87"/>
      <c r="N9" s="87"/>
    </row>
    <row r="10" spans="1:14" s="23" customFormat="1" ht="9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</row>
    <row r="11" spans="1:14" s="1" customFormat="1" ht="24.75" customHeight="1" hidden="1">
      <c r="A11" s="3"/>
      <c r="B11" s="10" t="s">
        <v>3</v>
      </c>
      <c r="C11" s="10"/>
      <c r="D11" s="10"/>
      <c r="E11" s="10"/>
      <c r="F11" s="10"/>
      <c r="G11" s="10"/>
      <c r="H11" s="10"/>
      <c r="I11" s="9"/>
      <c r="J11" s="9"/>
      <c r="K11" s="9"/>
      <c r="L11" s="9"/>
      <c r="M11" s="9"/>
      <c r="N11" s="9"/>
    </row>
    <row r="12" spans="1:14" s="2" customFormat="1" ht="11.25" customHeight="1" hidden="1">
      <c r="A12" s="4"/>
      <c r="B12" s="10" t="s"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s="2" customFormat="1" ht="11.25" customHeight="1" hidden="1">
      <c r="A13" s="3"/>
      <c r="B13" s="10" t="s"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s="2" customFormat="1" ht="11.25" customHeight="1" hidden="1">
      <c r="A14" s="3"/>
      <c r="B14" s="10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55" customFormat="1" ht="36.75" customHeight="1">
      <c r="A15" s="53"/>
      <c r="B15" s="56" t="s">
        <v>10</v>
      </c>
      <c r="C15" s="60">
        <f>C17+C18+C19+C20+C21+C22+C23</f>
        <v>3511</v>
      </c>
      <c r="D15" s="60">
        <f>D17+D18+D19+D20+D21+D22+D23</f>
        <v>1245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2.75">
      <c r="A16" s="11"/>
      <c r="B16" s="9" t="s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0.25" customHeight="1">
      <c r="A17" s="11">
        <v>1</v>
      </c>
      <c r="B17" s="15" t="s">
        <v>24</v>
      </c>
      <c r="C17" s="49">
        <f>E17+G17+I17+K17+M17+N17</f>
        <v>1144</v>
      </c>
      <c r="D17" s="50">
        <f>F17+H17+J17+L17+M17+N17</f>
        <v>394</v>
      </c>
      <c r="E17" s="44">
        <v>230</v>
      </c>
      <c r="F17" s="44">
        <v>55</v>
      </c>
      <c r="G17" s="44">
        <v>560</v>
      </c>
      <c r="H17" s="44">
        <v>120</v>
      </c>
      <c r="I17" s="45">
        <v>90</v>
      </c>
      <c r="J17" s="45">
        <v>40</v>
      </c>
      <c r="K17" s="45">
        <v>165</v>
      </c>
      <c r="L17" s="45">
        <v>80</v>
      </c>
      <c r="M17" s="45">
        <v>24</v>
      </c>
      <c r="N17" s="45">
        <v>75</v>
      </c>
    </row>
    <row r="18" spans="1:14" ht="26.25" customHeight="1">
      <c r="A18" s="11">
        <v>2</v>
      </c>
      <c r="B18" s="15" t="s">
        <v>7</v>
      </c>
      <c r="C18" s="49">
        <f aca="true" t="shared" si="0" ref="C18:C23">E18+G18+I18+K18+M18+N18</f>
        <v>0</v>
      </c>
      <c r="D18" s="50">
        <f aca="true" t="shared" si="1" ref="D18:D23">F18+H18+J18+L18+M18+N18</f>
        <v>0</v>
      </c>
      <c r="E18" s="44">
        <v>0</v>
      </c>
      <c r="F18" s="45">
        <v>0</v>
      </c>
      <c r="G18" s="44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</row>
    <row r="19" spans="1:14" ht="21">
      <c r="A19" s="11">
        <v>3</v>
      </c>
      <c r="B19" s="15" t="s">
        <v>8</v>
      </c>
      <c r="C19" s="49">
        <f t="shared" si="0"/>
        <v>1845</v>
      </c>
      <c r="D19" s="50">
        <f t="shared" si="1"/>
        <v>515</v>
      </c>
      <c r="E19" s="44">
        <v>1685</v>
      </c>
      <c r="F19" s="45">
        <v>405</v>
      </c>
      <c r="G19" s="44">
        <v>0</v>
      </c>
      <c r="H19" s="45">
        <v>0</v>
      </c>
      <c r="I19" s="45">
        <v>100</v>
      </c>
      <c r="J19" s="45">
        <v>50</v>
      </c>
      <c r="K19" s="45">
        <v>0</v>
      </c>
      <c r="L19" s="45">
        <v>0</v>
      </c>
      <c r="M19" s="45">
        <v>60</v>
      </c>
      <c r="N19" s="45">
        <v>0</v>
      </c>
    </row>
    <row r="20" spans="1:14" ht="25.5" customHeight="1">
      <c r="A20" s="11">
        <v>4</v>
      </c>
      <c r="B20" s="15" t="s">
        <v>27</v>
      </c>
      <c r="C20" s="49">
        <f t="shared" si="0"/>
        <v>6</v>
      </c>
      <c r="D20" s="50">
        <f t="shared" si="1"/>
        <v>2</v>
      </c>
      <c r="E20" s="44"/>
      <c r="F20" s="45"/>
      <c r="G20" s="44">
        <v>5</v>
      </c>
      <c r="H20" s="45">
        <v>1</v>
      </c>
      <c r="I20" s="46"/>
      <c r="J20" s="46"/>
      <c r="K20" s="46"/>
      <c r="L20" s="46"/>
      <c r="M20" s="46">
        <v>1</v>
      </c>
      <c r="N20" s="46"/>
    </row>
    <row r="21" spans="1:14" ht="34.5" customHeight="1">
      <c r="A21" s="11">
        <v>5</v>
      </c>
      <c r="B21" s="12" t="s">
        <v>9</v>
      </c>
      <c r="C21" s="49">
        <f t="shared" si="0"/>
        <v>264</v>
      </c>
      <c r="D21" s="50">
        <f t="shared" si="1"/>
        <v>233</v>
      </c>
      <c r="E21" s="44">
        <v>42</v>
      </c>
      <c r="F21" s="44">
        <v>35</v>
      </c>
      <c r="G21" s="44">
        <v>78</v>
      </c>
      <c r="H21" s="44">
        <v>65</v>
      </c>
      <c r="I21" s="46">
        <v>26</v>
      </c>
      <c r="J21" s="46">
        <v>22</v>
      </c>
      <c r="K21" s="46">
        <v>40</v>
      </c>
      <c r="L21" s="46">
        <v>33</v>
      </c>
      <c r="M21" s="46">
        <v>13</v>
      </c>
      <c r="N21" s="46">
        <v>65</v>
      </c>
    </row>
    <row r="22" spans="1:14" ht="41.25">
      <c r="A22" s="11">
        <v>6</v>
      </c>
      <c r="B22" s="13" t="s">
        <v>30</v>
      </c>
      <c r="C22" s="49">
        <f t="shared" si="0"/>
        <v>207</v>
      </c>
      <c r="D22" s="50">
        <f t="shared" si="1"/>
        <v>84</v>
      </c>
      <c r="E22" s="44">
        <v>45</v>
      </c>
      <c r="F22" s="44">
        <v>10</v>
      </c>
      <c r="G22" s="44">
        <v>80</v>
      </c>
      <c r="H22" s="44">
        <v>15</v>
      </c>
      <c r="I22" s="46">
        <v>16</v>
      </c>
      <c r="J22" s="46">
        <v>8</v>
      </c>
      <c r="K22" s="46">
        <v>30</v>
      </c>
      <c r="L22" s="46">
        <v>15</v>
      </c>
      <c r="M22" s="46">
        <v>15</v>
      </c>
      <c r="N22" s="46">
        <v>21</v>
      </c>
    </row>
    <row r="23" spans="1:14" ht="30.75">
      <c r="A23" s="11">
        <v>7</v>
      </c>
      <c r="B23" s="13" t="s">
        <v>31</v>
      </c>
      <c r="C23" s="49">
        <f t="shared" si="0"/>
        <v>45</v>
      </c>
      <c r="D23" s="50">
        <f t="shared" si="1"/>
        <v>17</v>
      </c>
      <c r="E23" s="44">
        <v>20</v>
      </c>
      <c r="F23" s="44">
        <v>4</v>
      </c>
      <c r="G23" s="44">
        <v>10</v>
      </c>
      <c r="H23" s="44">
        <v>2</v>
      </c>
      <c r="I23" s="46">
        <v>4</v>
      </c>
      <c r="J23" s="46">
        <v>2</v>
      </c>
      <c r="K23" s="46">
        <v>4</v>
      </c>
      <c r="L23" s="46">
        <v>2</v>
      </c>
      <c r="M23" s="46">
        <v>3</v>
      </c>
      <c r="N23" s="46">
        <v>4</v>
      </c>
    </row>
    <row r="24" spans="1:14" s="59" customFormat="1" ht="26.25">
      <c r="A24" s="57"/>
      <c r="B24" s="58" t="s">
        <v>13</v>
      </c>
      <c r="C24" s="61">
        <f>C26+C27</f>
        <v>20135</v>
      </c>
      <c r="D24" s="61">
        <f>D26+D27</f>
        <v>19134</v>
      </c>
      <c r="E24" s="47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2.75">
      <c r="A25" s="11"/>
      <c r="B25" s="19" t="s">
        <v>4</v>
      </c>
      <c r="C25" s="43"/>
      <c r="D25" s="50"/>
      <c r="E25" s="44"/>
      <c r="F25" s="46"/>
      <c r="G25" s="44"/>
      <c r="H25" s="46"/>
      <c r="I25" s="46"/>
      <c r="J25" s="46"/>
      <c r="K25" s="46"/>
      <c r="L25" s="46"/>
      <c r="M25" s="46"/>
      <c r="N25" s="46"/>
    </row>
    <row r="26" spans="1:14" ht="14.25" customHeight="1">
      <c r="A26" s="11">
        <v>8</v>
      </c>
      <c r="B26" s="15" t="s">
        <v>11</v>
      </c>
      <c r="C26" s="49">
        <f>E26+G26+I26+K26+M26+N26</f>
        <v>18823</v>
      </c>
      <c r="D26" s="50">
        <f>F26+H26+J26+L26+M26+N26</f>
        <v>18823</v>
      </c>
      <c r="E26" s="44">
        <v>4187</v>
      </c>
      <c r="F26" s="46">
        <v>4187</v>
      </c>
      <c r="G26" s="44">
        <v>5206</v>
      </c>
      <c r="H26" s="46">
        <v>5206</v>
      </c>
      <c r="I26" s="46">
        <v>2195</v>
      </c>
      <c r="J26" s="46">
        <v>2195</v>
      </c>
      <c r="K26" s="46">
        <v>2960</v>
      </c>
      <c r="L26" s="46">
        <v>2960</v>
      </c>
      <c r="M26" s="46">
        <v>1593</v>
      </c>
      <c r="N26" s="46">
        <v>2682</v>
      </c>
    </row>
    <row r="27" spans="1:14" ht="18.75" customHeight="1">
      <c r="A27" s="11">
        <v>9</v>
      </c>
      <c r="B27" s="15" t="s">
        <v>12</v>
      </c>
      <c r="C27" s="49">
        <f>E27+G27+I27+K27+M27+N27</f>
        <v>1312</v>
      </c>
      <c r="D27" s="50">
        <f>F27+H27+J27+L27+M27+N27</f>
        <v>311</v>
      </c>
      <c r="E27" s="44">
        <v>600</v>
      </c>
      <c r="F27" s="44">
        <v>130</v>
      </c>
      <c r="G27" s="44">
        <v>600</v>
      </c>
      <c r="H27" s="44">
        <v>120</v>
      </c>
      <c r="I27" s="46">
        <v>45</v>
      </c>
      <c r="J27" s="46">
        <v>22</v>
      </c>
      <c r="K27" s="46">
        <v>55</v>
      </c>
      <c r="L27" s="46">
        <v>27</v>
      </c>
      <c r="M27" s="46">
        <v>5</v>
      </c>
      <c r="N27" s="46">
        <v>7</v>
      </c>
    </row>
    <row r="28" spans="1:14" ht="44.25" customHeight="1">
      <c r="A28" s="11">
        <v>10</v>
      </c>
      <c r="B28" s="14" t="s">
        <v>28</v>
      </c>
      <c r="C28" s="62">
        <f>E28+G28+I28+K28+M28+N28</f>
        <v>409</v>
      </c>
      <c r="D28" s="63">
        <f>F28+H28+J28+L28+M28+N28</f>
        <v>126</v>
      </c>
      <c r="E28" s="50">
        <v>230</v>
      </c>
      <c r="F28" s="51">
        <v>58</v>
      </c>
      <c r="G28" s="50">
        <v>111</v>
      </c>
      <c r="H28" s="51">
        <v>24</v>
      </c>
      <c r="I28" s="51">
        <v>30</v>
      </c>
      <c r="J28" s="51">
        <v>15</v>
      </c>
      <c r="K28" s="51">
        <v>18</v>
      </c>
      <c r="L28" s="51">
        <v>9</v>
      </c>
      <c r="M28" s="51">
        <v>11</v>
      </c>
      <c r="N28" s="51">
        <v>9</v>
      </c>
    </row>
    <row r="29" spans="1:14" s="55" customFormat="1" ht="26.25">
      <c r="A29" s="53"/>
      <c r="B29" s="54" t="s">
        <v>14</v>
      </c>
      <c r="C29" s="64">
        <f>C15+C24+C28</f>
        <v>24055</v>
      </c>
      <c r="D29" s="64">
        <f>D15+D24+D28</f>
        <v>20505</v>
      </c>
      <c r="E29" s="52"/>
      <c r="F29" s="52"/>
      <c r="G29" s="52"/>
      <c r="H29" s="52"/>
      <c r="I29" s="51"/>
      <c r="J29" s="51"/>
      <c r="K29" s="51"/>
      <c r="L29" s="51"/>
      <c r="M29" s="51"/>
      <c r="N29" s="51"/>
    </row>
    <row r="30" spans="6:14" ht="12.75">
      <c r="F30" s="5"/>
      <c r="G30" s="5"/>
      <c r="H30" s="5"/>
      <c r="I30" s="5"/>
      <c r="J30" s="5"/>
      <c r="K30" s="5"/>
      <c r="L30" s="5"/>
      <c r="M30" s="5"/>
      <c r="N30" s="5"/>
    </row>
    <row r="31" ht="12.75">
      <c r="C31" s="41" t="s">
        <v>35</v>
      </c>
    </row>
  </sheetData>
  <sheetProtection/>
  <mergeCells count="28">
    <mergeCell ref="L1:N1"/>
    <mergeCell ref="C5:C9"/>
    <mergeCell ref="E5:H6"/>
    <mergeCell ref="I5:L6"/>
    <mergeCell ref="M5:N6"/>
    <mergeCell ref="E7:F7"/>
    <mergeCell ref="G7:H7"/>
    <mergeCell ref="I7:J7"/>
    <mergeCell ref="K7:L7"/>
    <mergeCell ref="I8:I9"/>
    <mergeCell ref="J8:J9"/>
    <mergeCell ref="H8:H9"/>
    <mergeCell ref="M4:N4"/>
    <mergeCell ref="K8:K9"/>
    <mergeCell ref="L8:L9"/>
    <mergeCell ref="I4:L4"/>
    <mergeCell ref="M7:M9"/>
    <mergeCell ref="N7:N9"/>
    <mergeCell ref="D5:D9"/>
    <mergeCell ref="A2:N2"/>
    <mergeCell ref="B4:B9"/>
    <mergeCell ref="A3:H3"/>
    <mergeCell ref="A4:A9"/>
    <mergeCell ref="C4:D4"/>
    <mergeCell ref="E4:H4"/>
    <mergeCell ref="E8:E9"/>
    <mergeCell ref="F8:F9"/>
    <mergeCell ref="G8:G9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5"/>
  </sheetPr>
  <dimension ref="A1:R31"/>
  <sheetViews>
    <sheetView zoomScalePageLayoutView="0" workbookViewId="0" topLeftCell="A1">
      <pane xSplit="3" ySplit="4" topLeftCell="D18" activePane="bottomRight" state="frozen"/>
      <selection pane="topLeft" activeCell="A2" sqref="A2:N2"/>
      <selection pane="topRight" activeCell="A2" sqref="A2:N2"/>
      <selection pane="bottomLeft" activeCell="A2" sqref="A2:N2"/>
      <selection pane="bottomRight" activeCell="G36" sqref="G36"/>
    </sheetView>
  </sheetViews>
  <sheetFormatPr defaultColWidth="9.140625" defaultRowHeight="12.75"/>
  <cols>
    <col min="1" max="1" width="3.28125" style="0" customWidth="1"/>
    <col min="2" max="2" width="27.28125" style="0" customWidth="1"/>
    <col min="3" max="3" width="8.8515625" style="0" customWidth="1"/>
    <col min="4" max="4" width="8.421875" style="0" customWidth="1"/>
    <col min="5" max="6" width="9.00390625" style="0" customWidth="1"/>
    <col min="7" max="7" width="9.57421875" style="0" customWidth="1"/>
    <col min="8" max="8" width="10.57421875" style="0" customWidth="1"/>
    <col min="9" max="9" width="8.00390625" style="0" customWidth="1"/>
    <col min="10" max="10" width="9.57421875" style="0" customWidth="1"/>
    <col min="11" max="11" width="9.28125" style="0" customWidth="1"/>
    <col min="12" max="12" width="8.7109375" style="0" customWidth="1"/>
    <col min="13" max="13" width="9.8515625" style="0" customWidth="1"/>
    <col min="14" max="14" width="10.7109375" style="0" customWidth="1"/>
  </cols>
  <sheetData>
    <row r="1" spans="12:14" ht="56.25" customHeight="1">
      <c r="L1" s="96" t="s">
        <v>34</v>
      </c>
      <c r="M1" s="97"/>
      <c r="N1" s="97"/>
    </row>
    <row r="2" spans="1:14" s="21" customFormat="1" ht="40.5" customHeight="1">
      <c r="A2" s="98" t="s">
        <v>38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8" ht="10.5" customHeight="1">
      <c r="A3" s="92"/>
      <c r="B3" s="92"/>
      <c r="C3" s="92"/>
      <c r="D3" s="92"/>
      <c r="E3" s="92"/>
      <c r="F3" s="92"/>
      <c r="G3" s="92"/>
      <c r="H3" s="92"/>
      <c r="I3" s="16"/>
      <c r="J3" s="6"/>
      <c r="K3" s="6"/>
      <c r="L3" s="6"/>
      <c r="M3" s="6"/>
      <c r="N3" s="6"/>
      <c r="R3" s="65"/>
    </row>
    <row r="4" spans="1:14" s="1" customFormat="1" ht="24" customHeight="1">
      <c r="A4" s="80"/>
      <c r="B4" s="83" t="s">
        <v>6</v>
      </c>
      <c r="C4" s="84" t="s">
        <v>21</v>
      </c>
      <c r="D4" s="94"/>
      <c r="E4" s="84" t="s">
        <v>15</v>
      </c>
      <c r="F4" s="85"/>
      <c r="G4" s="85"/>
      <c r="H4" s="85"/>
      <c r="I4" s="84" t="s">
        <v>18</v>
      </c>
      <c r="J4" s="85"/>
      <c r="K4" s="85"/>
      <c r="L4" s="85"/>
      <c r="M4" s="83" t="s">
        <v>19</v>
      </c>
      <c r="N4" s="83"/>
    </row>
    <row r="5" spans="1:14" s="1" customFormat="1" ht="12.75" customHeight="1">
      <c r="A5" s="81"/>
      <c r="B5" s="83"/>
      <c r="C5" s="95" t="s">
        <v>20</v>
      </c>
      <c r="D5" s="95" t="s">
        <v>22</v>
      </c>
      <c r="E5" s="88" t="s">
        <v>25</v>
      </c>
      <c r="F5" s="89"/>
      <c r="G5" s="89"/>
      <c r="H5" s="89"/>
      <c r="I5" s="88" t="s">
        <v>25</v>
      </c>
      <c r="J5" s="89"/>
      <c r="K5" s="89"/>
      <c r="L5" s="89"/>
      <c r="M5" s="83" t="s">
        <v>26</v>
      </c>
      <c r="N5" s="83"/>
    </row>
    <row r="6" spans="1:14" s="1" customFormat="1" ht="10.5" customHeight="1">
      <c r="A6" s="81"/>
      <c r="B6" s="83"/>
      <c r="C6" s="86"/>
      <c r="D6" s="86"/>
      <c r="E6" s="90"/>
      <c r="F6" s="91"/>
      <c r="G6" s="91"/>
      <c r="H6" s="91"/>
      <c r="I6" s="90"/>
      <c r="J6" s="91"/>
      <c r="K6" s="91"/>
      <c r="L6" s="91"/>
      <c r="M6" s="83"/>
      <c r="N6" s="83"/>
    </row>
    <row r="7" spans="1:14" s="1" customFormat="1" ht="21" customHeight="1">
      <c r="A7" s="81"/>
      <c r="B7" s="83"/>
      <c r="C7" s="86"/>
      <c r="D7" s="86"/>
      <c r="E7" s="83" t="s">
        <v>16</v>
      </c>
      <c r="F7" s="83"/>
      <c r="G7" s="83" t="s">
        <v>17</v>
      </c>
      <c r="H7" s="83"/>
      <c r="I7" s="83" t="s">
        <v>16</v>
      </c>
      <c r="J7" s="83"/>
      <c r="K7" s="83" t="s">
        <v>17</v>
      </c>
      <c r="L7" s="83"/>
      <c r="M7" s="86" t="s">
        <v>16</v>
      </c>
      <c r="N7" s="86" t="s">
        <v>17</v>
      </c>
    </row>
    <row r="8" spans="1:14" s="1" customFormat="1" ht="12.75" customHeight="1">
      <c r="A8" s="81"/>
      <c r="B8" s="83"/>
      <c r="C8" s="86"/>
      <c r="D8" s="86"/>
      <c r="E8" s="83" t="s">
        <v>5</v>
      </c>
      <c r="F8" s="83" t="s">
        <v>23</v>
      </c>
      <c r="G8" s="83" t="s">
        <v>5</v>
      </c>
      <c r="H8" s="83" t="s">
        <v>23</v>
      </c>
      <c r="I8" s="83" t="s">
        <v>5</v>
      </c>
      <c r="J8" s="83" t="s">
        <v>23</v>
      </c>
      <c r="K8" s="83" t="s">
        <v>5</v>
      </c>
      <c r="L8" s="83" t="s">
        <v>23</v>
      </c>
      <c r="M8" s="86"/>
      <c r="N8" s="86"/>
    </row>
    <row r="9" spans="1:14" s="1" customFormat="1" ht="30" customHeight="1">
      <c r="A9" s="82"/>
      <c r="B9" s="93"/>
      <c r="C9" s="87"/>
      <c r="D9" s="87"/>
      <c r="E9" s="83"/>
      <c r="F9" s="83"/>
      <c r="G9" s="83"/>
      <c r="H9" s="83"/>
      <c r="I9" s="83"/>
      <c r="J9" s="83"/>
      <c r="K9" s="83"/>
      <c r="L9" s="83"/>
      <c r="M9" s="87"/>
      <c r="N9" s="87"/>
    </row>
    <row r="10" spans="1:14" s="23" customFormat="1" ht="9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</row>
    <row r="11" spans="1:14" s="1" customFormat="1" ht="24.75" customHeight="1" hidden="1">
      <c r="A11" s="3"/>
      <c r="B11" s="10" t="s">
        <v>3</v>
      </c>
      <c r="C11" s="10"/>
      <c r="D11" s="10"/>
      <c r="E11" s="10"/>
      <c r="F11" s="10"/>
      <c r="G11" s="10"/>
      <c r="H11" s="10"/>
      <c r="I11" s="9"/>
      <c r="J11" s="9"/>
      <c r="K11" s="9"/>
      <c r="L11" s="9"/>
      <c r="M11" s="9"/>
      <c r="N11" s="9"/>
    </row>
    <row r="12" spans="1:14" s="2" customFormat="1" ht="11.25" customHeight="1" hidden="1">
      <c r="A12" s="4"/>
      <c r="B12" s="10" t="s"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s="2" customFormat="1" ht="11.25" customHeight="1" hidden="1">
      <c r="A13" s="3"/>
      <c r="B13" s="10" t="s"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s="2" customFormat="1" ht="11.25" customHeight="1" hidden="1">
      <c r="A14" s="3"/>
      <c r="B14" s="10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55" customFormat="1" ht="36.75" customHeight="1">
      <c r="A15" s="53"/>
      <c r="B15" s="56" t="s">
        <v>10</v>
      </c>
      <c r="C15" s="60">
        <f>C17+C18+C19+C20+C21+C22+C23</f>
        <v>507</v>
      </c>
      <c r="D15" s="60">
        <f>D17+D18+D19+D20+D21+D22+D23</f>
        <v>247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2.75">
      <c r="A16" s="11"/>
      <c r="B16" s="9" t="s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0.25" customHeight="1">
      <c r="A17" s="11">
        <v>1</v>
      </c>
      <c r="B17" s="15" t="s">
        <v>24</v>
      </c>
      <c r="C17" s="49">
        <f>E17+G17+I17+K17+M17+N17</f>
        <v>261</v>
      </c>
      <c r="D17" s="50">
        <f>F17+H17+J17+L17+M17+N17</f>
        <v>127</v>
      </c>
      <c r="E17" s="44">
        <v>7</v>
      </c>
      <c r="F17" s="44">
        <v>2</v>
      </c>
      <c r="G17" s="44">
        <v>105</v>
      </c>
      <c r="H17" s="44">
        <v>25</v>
      </c>
      <c r="I17" s="45">
        <v>8</v>
      </c>
      <c r="J17" s="45">
        <v>4</v>
      </c>
      <c r="K17" s="45">
        <v>90</v>
      </c>
      <c r="L17" s="45">
        <v>45</v>
      </c>
      <c r="M17" s="45">
        <v>6</v>
      </c>
      <c r="N17" s="45">
        <v>45</v>
      </c>
    </row>
    <row r="18" spans="1:14" ht="26.25" customHeight="1">
      <c r="A18" s="11">
        <v>2</v>
      </c>
      <c r="B18" s="15" t="s">
        <v>7</v>
      </c>
      <c r="C18" s="49">
        <f aca="true" t="shared" si="0" ref="C18:C23">E18+G18+I18+K18+M18+N18</f>
        <v>0</v>
      </c>
      <c r="D18" s="50">
        <f aca="true" t="shared" si="1" ref="D18:D23">F18+H18+J18+L18+M18+N18</f>
        <v>0</v>
      </c>
      <c r="E18" s="44"/>
      <c r="F18" s="45"/>
      <c r="G18" s="44"/>
      <c r="H18" s="45"/>
      <c r="I18" s="45"/>
      <c r="J18" s="45"/>
      <c r="K18" s="45"/>
      <c r="L18" s="45"/>
      <c r="M18" s="45"/>
      <c r="N18" s="45"/>
    </row>
    <row r="19" spans="1:14" ht="21">
      <c r="A19" s="11">
        <v>3</v>
      </c>
      <c r="B19" s="15" t="s">
        <v>8</v>
      </c>
      <c r="C19" s="49">
        <f t="shared" si="0"/>
        <v>139</v>
      </c>
      <c r="D19" s="50">
        <f t="shared" si="1"/>
        <v>44</v>
      </c>
      <c r="E19" s="44">
        <v>120</v>
      </c>
      <c r="F19" s="45">
        <v>32</v>
      </c>
      <c r="G19" s="44">
        <v>0</v>
      </c>
      <c r="H19" s="45">
        <v>0</v>
      </c>
      <c r="I19" s="45">
        <v>14</v>
      </c>
      <c r="J19" s="45">
        <v>7</v>
      </c>
      <c r="K19" s="45">
        <v>0</v>
      </c>
      <c r="L19" s="45">
        <v>0</v>
      </c>
      <c r="M19" s="45">
        <v>5</v>
      </c>
      <c r="N19" s="45">
        <v>0</v>
      </c>
    </row>
    <row r="20" spans="1:14" ht="25.5" customHeight="1">
      <c r="A20" s="11">
        <v>4</v>
      </c>
      <c r="B20" s="15" t="s">
        <v>27</v>
      </c>
      <c r="C20" s="49">
        <f t="shared" si="0"/>
        <v>0</v>
      </c>
      <c r="D20" s="50">
        <f t="shared" si="1"/>
        <v>0</v>
      </c>
      <c r="E20" s="44">
        <v>0</v>
      </c>
      <c r="F20" s="45">
        <v>0</v>
      </c>
      <c r="G20" s="44">
        <v>0</v>
      </c>
      <c r="H20" s="45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</row>
    <row r="21" spans="1:14" ht="34.5" customHeight="1">
      <c r="A21" s="11">
        <v>5</v>
      </c>
      <c r="B21" s="12" t="s">
        <v>9</v>
      </c>
      <c r="C21" s="49">
        <f t="shared" si="0"/>
        <v>69</v>
      </c>
      <c r="D21" s="50">
        <f t="shared" si="1"/>
        <v>62</v>
      </c>
      <c r="E21" s="44">
        <v>0</v>
      </c>
      <c r="F21" s="44">
        <v>0</v>
      </c>
      <c r="G21" s="44">
        <v>22</v>
      </c>
      <c r="H21" s="44">
        <v>19</v>
      </c>
      <c r="I21" s="46">
        <v>11</v>
      </c>
      <c r="J21" s="46">
        <v>9</v>
      </c>
      <c r="K21" s="46">
        <v>9</v>
      </c>
      <c r="L21" s="46">
        <v>7</v>
      </c>
      <c r="M21" s="46">
        <v>2</v>
      </c>
      <c r="N21" s="46">
        <v>25</v>
      </c>
    </row>
    <row r="22" spans="1:14" ht="41.25">
      <c r="A22" s="11">
        <v>6</v>
      </c>
      <c r="B22" s="13" t="s">
        <v>30</v>
      </c>
      <c r="C22" s="49">
        <f t="shared" si="0"/>
        <v>29</v>
      </c>
      <c r="D22" s="50">
        <f t="shared" si="1"/>
        <v>11</v>
      </c>
      <c r="E22" s="44">
        <v>0</v>
      </c>
      <c r="F22" s="44">
        <v>0</v>
      </c>
      <c r="G22" s="44">
        <v>15</v>
      </c>
      <c r="H22" s="44">
        <v>3</v>
      </c>
      <c r="I22" s="46">
        <v>0</v>
      </c>
      <c r="J22" s="46">
        <v>0</v>
      </c>
      <c r="K22" s="46">
        <v>10</v>
      </c>
      <c r="L22" s="46">
        <v>4</v>
      </c>
      <c r="M22" s="46">
        <v>1</v>
      </c>
      <c r="N22" s="46">
        <v>3</v>
      </c>
    </row>
    <row r="23" spans="1:14" ht="30.75">
      <c r="A23" s="11">
        <v>7</v>
      </c>
      <c r="B23" s="13" t="s">
        <v>31</v>
      </c>
      <c r="C23" s="49">
        <f t="shared" si="0"/>
        <v>9</v>
      </c>
      <c r="D23" s="50">
        <f t="shared" si="1"/>
        <v>3</v>
      </c>
      <c r="E23" s="44">
        <v>0</v>
      </c>
      <c r="F23" s="44">
        <v>0</v>
      </c>
      <c r="G23" s="44">
        <v>5</v>
      </c>
      <c r="H23" s="44">
        <v>1</v>
      </c>
      <c r="I23" s="46">
        <v>0</v>
      </c>
      <c r="J23" s="46">
        <v>0</v>
      </c>
      <c r="K23" s="46">
        <v>4</v>
      </c>
      <c r="L23" s="46">
        <v>2</v>
      </c>
      <c r="M23" s="46">
        <v>0</v>
      </c>
      <c r="N23" s="46">
        <v>0</v>
      </c>
    </row>
    <row r="24" spans="1:14" s="59" customFormat="1" ht="26.25">
      <c r="A24" s="57"/>
      <c r="B24" s="58" t="s">
        <v>13</v>
      </c>
      <c r="C24" s="61">
        <f>C26+C27</f>
        <v>4658</v>
      </c>
      <c r="D24" s="61">
        <f>D26+D27</f>
        <v>4397</v>
      </c>
      <c r="E24" s="47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2.75">
      <c r="A25" s="11"/>
      <c r="B25" s="19" t="s">
        <v>4</v>
      </c>
      <c r="C25" s="43"/>
      <c r="D25" s="50"/>
      <c r="E25" s="44"/>
      <c r="F25" s="46"/>
      <c r="G25" s="44"/>
      <c r="H25" s="46"/>
      <c r="I25" s="46"/>
      <c r="J25" s="46"/>
      <c r="K25" s="46"/>
      <c r="L25" s="46"/>
      <c r="M25" s="46"/>
      <c r="N25" s="46"/>
    </row>
    <row r="26" spans="1:14" ht="14.25" customHeight="1">
      <c r="A26" s="11">
        <v>8</v>
      </c>
      <c r="B26" s="15" t="s">
        <v>11</v>
      </c>
      <c r="C26" s="49">
        <f>E26+G26+I26+K26+M26+N26</f>
        <v>4310</v>
      </c>
      <c r="D26" s="50">
        <f>F26+H26+J26+L26+M26+N26</f>
        <v>4310</v>
      </c>
      <c r="E26" s="44">
        <v>174</v>
      </c>
      <c r="F26" s="46">
        <v>174</v>
      </c>
      <c r="G26" s="44">
        <v>1357</v>
      </c>
      <c r="H26" s="46">
        <v>1357</v>
      </c>
      <c r="I26" s="46">
        <v>190</v>
      </c>
      <c r="J26" s="46">
        <v>190</v>
      </c>
      <c r="K26" s="46">
        <v>1262</v>
      </c>
      <c r="L26" s="46">
        <v>1262</v>
      </c>
      <c r="M26" s="46">
        <v>160</v>
      </c>
      <c r="N26" s="46">
        <v>1167</v>
      </c>
    </row>
    <row r="27" spans="1:14" ht="18.75" customHeight="1">
      <c r="A27" s="11">
        <v>9</v>
      </c>
      <c r="B27" s="15" t="s">
        <v>12</v>
      </c>
      <c r="C27" s="49">
        <f>E27+G27+I27+K27+M27+N27</f>
        <v>348</v>
      </c>
      <c r="D27" s="50">
        <f>F27+H27+J27+L27+M27+N27</f>
        <v>87</v>
      </c>
      <c r="E27" s="44">
        <v>35</v>
      </c>
      <c r="F27" s="44">
        <v>11</v>
      </c>
      <c r="G27" s="44">
        <v>280</v>
      </c>
      <c r="H27" s="44">
        <v>57</v>
      </c>
      <c r="I27" s="46">
        <v>12</v>
      </c>
      <c r="J27" s="46">
        <v>6</v>
      </c>
      <c r="K27" s="46">
        <v>16</v>
      </c>
      <c r="L27" s="46">
        <v>8</v>
      </c>
      <c r="M27" s="46">
        <v>1</v>
      </c>
      <c r="N27" s="46">
        <v>4</v>
      </c>
    </row>
    <row r="28" spans="1:14" ht="44.25" customHeight="1">
      <c r="A28" s="11">
        <v>10</v>
      </c>
      <c r="B28" s="14" t="s">
        <v>28</v>
      </c>
      <c r="C28" s="62">
        <f>E28+G28+I28+K28+M28+N28</f>
        <v>44</v>
      </c>
      <c r="D28" s="63">
        <f>F28+H28+J28+L28+M28+N28</f>
        <v>17</v>
      </c>
      <c r="E28" s="50">
        <v>14</v>
      </c>
      <c r="F28" s="51">
        <v>4</v>
      </c>
      <c r="G28" s="50">
        <v>17</v>
      </c>
      <c r="H28" s="51">
        <v>5</v>
      </c>
      <c r="I28" s="51">
        <v>2</v>
      </c>
      <c r="J28" s="51">
        <v>1</v>
      </c>
      <c r="K28" s="51">
        <v>8</v>
      </c>
      <c r="L28" s="51">
        <v>4</v>
      </c>
      <c r="M28" s="51">
        <v>1</v>
      </c>
      <c r="N28" s="51">
        <v>2</v>
      </c>
    </row>
    <row r="29" spans="1:14" s="55" customFormat="1" ht="26.25">
      <c r="A29" s="53"/>
      <c r="B29" s="54" t="s">
        <v>14</v>
      </c>
      <c r="C29" s="64">
        <f>C15+C24+C28</f>
        <v>5209</v>
      </c>
      <c r="D29" s="64">
        <f>D15+D24+D28</f>
        <v>4661</v>
      </c>
      <c r="E29" s="52"/>
      <c r="F29" s="52"/>
      <c r="G29" s="52"/>
      <c r="H29" s="52"/>
      <c r="I29" s="51"/>
      <c r="J29" s="51"/>
      <c r="K29" s="51"/>
      <c r="L29" s="51"/>
      <c r="M29" s="51"/>
      <c r="N29" s="51"/>
    </row>
    <row r="30" spans="6:14" ht="12.75">
      <c r="F30" s="5"/>
      <c r="G30" s="5"/>
      <c r="H30" s="5"/>
      <c r="I30" s="5"/>
      <c r="J30" s="5"/>
      <c r="K30" s="5"/>
      <c r="L30" s="5"/>
      <c r="M30" s="5"/>
      <c r="N30" s="5"/>
    </row>
    <row r="31" ht="12.75">
      <c r="C31" s="41" t="s">
        <v>35</v>
      </c>
    </row>
  </sheetData>
  <sheetProtection/>
  <mergeCells count="28">
    <mergeCell ref="I4:L4"/>
    <mergeCell ref="I5:L6"/>
    <mergeCell ref="L1:N1"/>
    <mergeCell ref="I7:J7"/>
    <mergeCell ref="K7:L7"/>
    <mergeCell ref="M4:N4"/>
    <mergeCell ref="M5:N6"/>
    <mergeCell ref="A2:N2"/>
    <mergeCell ref="M7:M9"/>
    <mergeCell ref="N7:N9"/>
    <mergeCell ref="D5:D9"/>
    <mergeCell ref="J8:J9"/>
    <mergeCell ref="H8:H9"/>
    <mergeCell ref="I8:I9"/>
    <mergeCell ref="K8:K9"/>
    <mergeCell ref="L8:L9"/>
    <mergeCell ref="F8:F9"/>
    <mergeCell ref="G8:G9"/>
    <mergeCell ref="A3:H3"/>
    <mergeCell ref="A4:A9"/>
    <mergeCell ref="C4:D4"/>
    <mergeCell ref="E4:H4"/>
    <mergeCell ref="E8:E9"/>
    <mergeCell ref="C5:C9"/>
    <mergeCell ref="E5:H6"/>
    <mergeCell ref="E7:F7"/>
    <mergeCell ref="G7:H7"/>
    <mergeCell ref="B4:B9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5"/>
  </sheetPr>
  <dimension ref="A1:R31"/>
  <sheetViews>
    <sheetView zoomScalePageLayoutView="0" workbookViewId="0" topLeftCell="A1">
      <pane xSplit="3" ySplit="4" topLeftCell="D18" activePane="bottomRight" state="frozen"/>
      <selection pane="topLeft" activeCell="A2" sqref="A2:N2"/>
      <selection pane="topRight" activeCell="A2" sqref="A2:N2"/>
      <selection pane="bottomLeft" activeCell="A2" sqref="A2:N2"/>
      <selection pane="bottomRight" activeCell="A2" sqref="A2:N2"/>
    </sheetView>
  </sheetViews>
  <sheetFormatPr defaultColWidth="9.140625" defaultRowHeight="12.75"/>
  <cols>
    <col min="1" max="1" width="3.28125" style="0" customWidth="1"/>
    <col min="2" max="2" width="27.28125" style="0" customWidth="1"/>
    <col min="3" max="3" width="8.8515625" style="0" customWidth="1"/>
    <col min="4" max="4" width="8.421875" style="0" customWidth="1"/>
    <col min="5" max="6" width="9.00390625" style="0" customWidth="1"/>
    <col min="7" max="7" width="9.57421875" style="0" customWidth="1"/>
    <col min="8" max="8" width="10.57421875" style="0" customWidth="1"/>
    <col min="9" max="9" width="8.00390625" style="0" customWidth="1"/>
    <col min="10" max="10" width="9.57421875" style="0" customWidth="1"/>
    <col min="11" max="11" width="9.28125" style="0" customWidth="1"/>
    <col min="12" max="12" width="8.7109375" style="0" customWidth="1"/>
    <col min="13" max="13" width="9.8515625" style="0" customWidth="1"/>
    <col min="14" max="14" width="10.7109375" style="0" customWidth="1"/>
  </cols>
  <sheetData>
    <row r="1" spans="12:14" ht="56.25" customHeight="1">
      <c r="L1" s="96" t="s">
        <v>34</v>
      </c>
      <c r="M1" s="97"/>
      <c r="N1" s="97"/>
    </row>
    <row r="2" spans="1:14" s="21" customFormat="1" ht="40.5" customHeight="1">
      <c r="A2" s="98" t="s">
        <v>39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8" ht="10.5" customHeight="1">
      <c r="A3" s="92"/>
      <c r="B3" s="92"/>
      <c r="C3" s="92"/>
      <c r="D3" s="92"/>
      <c r="E3" s="92"/>
      <c r="F3" s="92"/>
      <c r="G3" s="92"/>
      <c r="H3" s="92"/>
      <c r="I3" s="16"/>
      <c r="J3" s="6"/>
      <c r="K3" s="6"/>
      <c r="L3" s="6"/>
      <c r="M3" s="6"/>
      <c r="N3" s="6"/>
      <c r="R3" s="65"/>
    </row>
    <row r="4" spans="1:14" s="1" customFormat="1" ht="24" customHeight="1">
      <c r="A4" s="80"/>
      <c r="B4" s="83" t="s">
        <v>6</v>
      </c>
      <c r="C4" s="84" t="s">
        <v>21</v>
      </c>
      <c r="D4" s="94"/>
      <c r="E4" s="84" t="s">
        <v>15</v>
      </c>
      <c r="F4" s="85"/>
      <c r="G4" s="85"/>
      <c r="H4" s="85"/>
      <c r="I4" s="84" t="s">
        <v>18</v>
      </c>
      <c r="J4" s="85"/>
      <c r="K4" s="85"/>
      <c r="L4" s="85"/>
      <c r="M4" s="83" t="s">
        <v>19</v>
      </c>
      <c r="N4" s="83"/>
    </row>
    <row r="5" spans="1:14" s="1" customFormat="1" ht="12.75" customHeight="1">
      <c r="A5" s="81"/>
      <c r="B5" s="83"/>
      <c r="C5" s="95" t="s">
        <v>20</v>
      </c>
      <c r="D5" s="95" t="s">
        <v>22</v>
      </c>
      <c r="E5" s="88" t="s">
        <v>25</v>
      </c>
      <c r="F5" s="89"/>
      <c r="G5" s="89"/>
      <c r="H5" s="89"/>
      <c r="I5" s="88" t="s">
        <v>25</v>
      </c>
      <c r="J5" s="89"/>
      <c r="K5" s="89"/>
      <c r="L5" s="89"/>
      <c r="M5" s="83" t="s">
        <v>26</v>
      </c>
      <c r="N5" s="83"/>
    </row>
    <row r="6" spans="1:14" s="1" customFormat="1" ht="10.5" customHeight="1">
      <c r="A6" s="81"/>
      <c r="B6" s="83"/>
      <c r="C6" s="86"/>
      <c r="D6" s="86"/>
      <c r="E6" s="90"/>
      <c r="F6" s="91"/>
      <c r="G6" s="91"/>
      <c r="H6" s="91"/>
      <c r="I6" s="90"/>
      <c r="J6" s="91"/>
      <c r="K6" s="91"/>
      <c r="L6" s="91"/>
      <c r="M6" s="83"/>
      <c r="N6" s="83"/>
    </row>
    <row r="7" spans="1:14" s="1" customFormat="1" ht="21" customHeight="1">
      <c r="A7" s="81"/>
      <c r="B7" s="83"/>
      <c r="C7" s="86"/>
      <c r="D7" s="86"/>
      <c r="E7" s="83" t="s">
        <v>16</v>
      </c>
      <c r="F7" s="83"/>
      <c r="G7" s="83" t="s">
        <v>17</v>
      </c>
      <c r="H7" s="83"/>
      <c r="I7" s="83" t="s">
        <v>16</v>
      </c>
      <c r="J7" s="83"/>
      <c r="K7" s="83" t="s">
        <v>17</v>
      </c>
      <c r="L7" s="83"/>
      <c r="M7" s="86" t="s">
        <v>16</v>
      </c>
      <c r="N7" s="86" t="s">
        <v>17</v>
      </c>
    </row>
    <row r="8" spans="1:14" s="1" customFormat="1" ht="12.75" customHeight="1">
      <c r="A8" s="81"/>
      <c r="B8" s="83"/>
      <c r="C8" s="86"/>
      <c r="D8" s="86"/>
      <c r="E8" s="83" t="s">
        <v>5</v>
      </c>
      <c r="F8" s="83" t="s">
        <v>23</v>
      </c>
      <c r="G8" s="83" t="s">
        <v>5</v>
      </c>
      <c r="H8" s="83" t="s">
        <v>23</v>
      </c>
      <c r="I8" s="83" t="s">
        <v>5</v>
      </c>
      <c r="J8" s="83" t="s">
        <v>23</v>
      </c>
      <c r="K8" s="83" t="s">
        <v>5</v>
      </c>
      <c r="L8" s="83" t="s">
        <v>23</v>
      </c>
      <c r="M8" s="86"/>
      <c r="N8" s="86"/>
    </row>
    <row r="9" spans="1:14" s="1" customFormat="1" ht="30" customHeight="1">
      <c r="A9" s="82"/>
      <c r="B9" s="93"/>
      <c r="C9" s="87"/>
      <c r="D9" s="87"/>
      <c r="E9" s="83"/>
      <c r="F9" s="83"/>
      <c r="G9" s="83"/>
      <c r="H9" s="83"/>
      <c r="I9" s="83"/>
      <c r="J9" s="83"/>
      <c r="K9" s="83"/>
      <c r="L9" s="83"/>
      <c r="M9" s="87"/>
      <c r="N9" s="87"/>
    </row>
    <row r="10" spans="1:14" s="23" customFormat="1" ht="9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</row>
    <row r="11" spans="1:14" s="1" customFormat="1" ht="24.75" customHeight="1" hidden="1">
      <c r="A11" s="3"/>
      <c r="B11" s="10" t="s">
        <v>3</v>
      </c>
      <c r="C11" s="10"/>
      <c r="D11" s="10"/>
      <c r="E11" s="10"/>
      <c r="F11" s="10"/>
      <c r="G11" s="10"/>
      <c r="H11" s="10"/>
      <c r="I11" s="9"/>
      <c r="J11" s="9"/>
      <c r="K11" s="9"/>
      <c r="L11" s="9"/>
      <c r="M11" s="9"/>
      <c r="N11" s="9"/>
    </row>
    <row r="12" spans="1:14" s="2" customFormat="1" ht="11.25" customHeight="1" hidden="1">
      <c r="A12" s="4"/>
      <c r="B12" s="10" t="s"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s="2" customFormat="1" ht="11.25" customHeight="1" hidden="1">
      <c r="A13" s="3"/>
      <c r="B13" s="10" t="s"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s="2" customFormat="1" ht="11.25" customHeight="1" hidden="1">
      <c r="A14" s="3"/>
      <c r="B14" s="10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55" customFormat="1" ht="36.75" customHeight="1">
      <c r="A15" s="53"/>
      <c r="B15" s="56" t="s">
        <v>10</v>
      </c>
      <c r="C15" s="60">
        <f>C17+C18+C19+C20+C21+C22+C23</f>
        <v>1711</v>
      </c>
      <c r="D15" s="60">
        <f>D17+D18+D19+D20+D21+D22+D23</f>
        <v>712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2.75">
      <c r="A16" s="11"/>
      <c r="B16" s="9" t="s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0.25" customHeight="1">
      <c r="A17" s="11">
        <v>1</v>
      </c>
      <c r="B17" s="15" t="s">
        <v>24</v>
      </c>
      <c r="C17" s="49">
        <f>E17+G17+I17+K17+M17+N17</f>
        <v>1020</v>
      </c>
      <c r="D17" s="50">
        <f>F17+H17+J17+L17+M17+N17</f>
        <v>432</v>
      </c>
      <c r="E17" s="44">
        <v>100</v>
      </c>
      <c r="F17" s="44">
        <v>27</v>
      </c>
      <c r="G17" s="44">
        <v>430</v>
      </c>
      <c r="H17" s="44">
        <v>100</v>
      </c>
      <c r="I17" s="45">
        <v>65</v>
      </c>
      <c r="J17" s="45">
        <v>30</v>
      </c>
      <c r="K17" s="45">
        <v>300</v>
      </c>
      <c r="L17" s="45">
        <v>150</v>
      </c>
      <c r="M17" s="45">
        <v>30</v>
      </c>
      <c r="N17" s="45">
        <v>95</v>
      </c>
    </row>
    <row r="18" spans="1:14" ht="26.25" customHeight="1">
      <c r="A18" s="11">
        <v>2</v>
      </c>
      <c r="B18" s="15" t="s">
        <v>7</v>
      </c>
      <c r="C18" s="49">
        <f aca="true" t="shared" si="0" ref="C18:C23">E18+G18+I18+K18+M18+N18</f>
        <v>0</v>
      </c>
      <c r="D18" s="50">
        <f aca="true" t="shared" si="1" ref="D18:D23">F18+H18+J18+L18+M18+N18</f>
        <v>0</v>
      </c>
      <c r="E18" s="44">
        <v>0</v>
      </c>
      <c r="F18" s="45">
        <v>0</v>
      </c>
      <c r="G18" s="44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</row>
    <row r="19" spans="1:14" ht="21">
      <c r="A19" s="11">
        <v>3</v>
      </c>
      <c r="B19" s="15" t="s">
        <v>8</v>
      </c>
      <c r="C19" s="49">
        <f t="shared" si="0"/>
        <v>555</v>
      </c>
      <c r="D19" s="50">
        <f t="shared" si="1"/>
        <v>183</v>
      </c>
      <c r="E19" s="44">
        <v>463</v>
      </c>
      <c r="F19" s="45">
        <v>122</v>
      </c>
      <c r="G19" s="44">
        <v>0</v>
      </c>
      <c r="H19" s="45">
        <v>0</v>
      </c>
      <c r="I19" s="45">
        <v>62</v>
      </c>
      <c r="J19" s="45">
        <v>31</v>
      </c>
      <c r="K19" s="45">
        <v>0</v>
      </c>
      <c r="L19" s="45">
        <v>0</v>
      </c>
      <c r="M19" s="45">
        <v>30</v>
      </c>
      <c r="N19" s="45">
        <v>0</v>
      </c>
    </row>
    <row r="20" spans="1:14" ht="25.5" customHeight="1">
      <c r="A20" s="11">
        <v>4</v>
      </c>
      <c r="B20" s="15" t="s">
        <v>27</v>
      </c>
      <c r="C20" s="49">
        <f t="shared" si="0"/>
        <v>5</v>
      </c>
      <c r="D20" s="50">
        <f t="shared" si="1"/>
        <v>2</v>
      </c>
      <c r="E20" s="44">
        <v>3</v>
      </c>
      <c r="F20" s="45">
        <v>1</v>
      </c>
      <c r="G20" s="44">
        <v>0</v>
      </c>
      <c r="H20" s="45">
        <v>0</v>
      </c>
      <c r="I20" s="46">
        <v>0</v>
      </c>
      <c r="J20" s="46">
        <v>0</v>
      </c>
      <c r="K20" s="46">
        <v>2</v>
      </c>
      <c r="L20" s="46">
        <v>1</v>
      </c>
      <c r="M20" s="46">
        <v>0</v>
      </c>
      <c r="N20" s="46">
        <v>0</v>
      </c>
    </row>
    <row r="21" spans="1:14" ht="34.5" customHeight="1">
      <c r="A21" s="11">
        <v>5</v>
      </c>
      <c r="B21" s="12" t="s">
        <v>9</v>
      </c>
      <c r="C21" s="49">
        <f t="shared" si="0"/>
        <v>85</v>
      </c>
      <c r="D21" s="50">
        <f t="shared" si="1"/>
        <v>74</v>
      </c>
      <c r="E21" s="44">
        <v>5</v>
      </c>
      <c r="F21" s="44">
        <v>3</v>
      </c>
      <c r="G21" s="44">
        <v>30</v>
      </c>
      <c r="H21" s="44">
        <v>25</v>
      </c>
      <c r="I21" s="46">
        <v>7</v>
      </c>
      <c r="J21" s="46">
        <v>6</v>
      </c>
      <c r="K21" s="46">
        <v>19</v>
      </c>
      <c r="L21" s="46">
        <v>16</v>
      </c>
      <c r="M21" s="46">
        <v>4</v>
      </c>
      <c r="N21" s="46">
        <v>20</v>
      </c>
    </row>
    <row r="22" spans="1:14" ht="41.25">
      <c r="A22" s="11">
        <v>6</v>
      </c>
      <c r="B22" s="13" t="s">
        <v>30</v>
      </c>
      <c r="C22" s="49">
        <f t="shared" si="0"/>
        <v>34</v>
      </c>
      <c r="D22" s="50">
        <f t="shared" si="1"/>
        <v>15</v>
      </c>
      <c r="E22" s="44">
        <v>4</v>
      </c>
      <c r="F22" s="44">
        <v>1</v>
      </c>
      <c r="G22" s="44">
        <v>15</v>
      </c>
      <c r="H22" s="44">
        <v>4</v>
      </c>
      <c r="I22" s="46">
        <v>0</v>
      </c>
      <c r="J22" s="46">
        <v>0</v>
      </c>
      <c r="K22" s="46">
        <v>10</v>
      </c>
      <c r="L22" s="46">
        <v>5</v>
      </c>
      <c r="M22" s="46">
        <v>3</v>
      </c>
      <c r="N22" s="46">
        <v>2</v>
      </c>
    </row>
    <row r="23" spans="1:14" ht="30.75">
      <c r="A23" s="11">
        <v>7</v>
      </c>
      <c r="B23" s="13" t="s">
        <v>31</v>
      </c>
      <c r="C23" s="49">
        <f t="shared" si="0"/>
        <v>12</v>
      </c>
      <c r="D23" s="50">
        <f t="shared" si="1"/>
        <v>6</v>
      </c>
      <c r="E23" s="44">
        <v>0</v>
      </c>
      <c r="F23" s="44">
        <v>0</v>
      </c>
      <c r="G23" s="44">
        <v>4</v>
      </c>
      <c r="H23" s="44">
        <v>1</v>
      </c>
      <c r="I23" s="46">
        <v>0</v>
      </c>
      <c r="J23" s="46">
        <v>0</v>
      </c>
      <c r="K23" s="46">
        <v>6</v>
      </c>
      <c r="L23" s="46">
        <v>3</v>
      </c>
      <c r="M23" s="46">
        <v>2</v>
      </c>
      <c r="N23" s="46">
        <v>0</v>
      </c>
    </row>
    <row r="24" spans="1:14" s="59" customFormat="1" ht="26.25">
      <c r="A24" s="57"/>
      <c r="B24" s="58" t="s">
        <v>13</v>
      </c>
      <c r="C24" s="61">
        <f>C26+C27</f>
        <v>12810</v>
      </c>
      <c r="D24" s="61">
        <f>D26+D27</f>
        <v>12218</v>
      </c>
      <c r="E24" s="47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2.75">
      <c r="A25" s="11"/>
      <c r="B25" s="19" t="s">
        <v>4</v>
      </c>
      <c r="C25" s="43"/>
      <c r="D25" s="50"/>
      <c r="E25" s="44"/>
      <c r="F25" s="46"/>
      <c r="G25" s="44"/>
      <c r="H25" s="46"/>
      <c r="I25" s="46"/>
      <c r="J25" s="46"/>
      <c r="K25" s="46"/>
      <c r="L25" s="46"/>
      <c r="M25" s="46"/>
      <c r="N25" s="46"/>
    </row>
    <row r="26" spans="1:14" ht="14.25" customHeight="1">
      <c r="A26" s="11">
        <v>8</v>
      </c>
      <c r="B26" s="15" t="s">
        <v>11</v>
      </c>
      <c r="C26" s="49">
        <f>E26+G26+I26+K26+M26+N26</f>
        <v>12006</v>
      </c>
      <c r="D26" s="50">
        <f>F26+H26+J26+L26+M26+N26</f>
        <v>12006</v>
      </c>
      <c r="E26" s="44">
        <v>1116</v>
      </c>
      <c r="F26" s="46">
        <v>1116</v>
      </c>
      <c r="G26" s="44">
        <v>3685</v>
      </c>
      <c r="H26" s="46">
        <v>3685</v>
      </c>
      <c r="I26" s="46">
        <v>990</v>
      </c>
      <c r="J26" s="46">
        <v>990</v>
      </c>
      <c r="K26" s="46">
        <v>3140</v>
      </c>
      <c r="L26" s="46">
        <v>3140</v>
      </c>
      <c r="M26" s="46">
        <v>800</v>
      </c>
      <c r="N26" s="46">
        <v>2275</v>
      </c>
    </row>
    <row r="27" spans="1:14" ht="18.75" customHeight="1">
      <c r="A27" s="11">
        <v>9</v>
      </c>
      <c r="B27" s="15" t="s">
        <v>12</v>
      </c>
      <c r="C27" s="49">
        <f>E27+G27+I27+K27+M27+N27</f>
        <v>804</v>
      </c>
      <c r="D27" s="50">
        <f>F27+H27+J27+L27+M27+N27</f>
        <v>212</v>
      </c>
      <c r="E27" s="44">
        <v>160</v>
      </c>
      <c r="F27" s="44">
        <v>44</v>
      </c>
      <c r="G27" s="44">
        <v>585</v>
      </c>
      <c r="H27" s="44">
        <v>134</v>
      </c>
      <c r="I27" s="46">
        <v>30</v>
      </c>
      <c r="J27" s="46">
        <v>15</v>
      </c>
      <c r="K27" s="46">
        <v>20</v>
      </c>
      <c r="L27" s="46">
        <v>10</v>
      </c>
      <c r="M27" s="46">
        <v>5</v>
      </c>
      <c r="N27" s="46">
        <v>4</v>
      </c>
    </row>
    <row r="28" spans="1:14" ht="44.25" customHeight="1">
      <c r="A28" s="11">
        <v>10</v>
      </c>
      <c r="B28" s="14" t="s">
        <v>28</v>
      </c>
      <c r="C28" s="62">
        <f>E28+G28+I28+K28+M28+N28</f>
        <v>331</v>
      </c>
      <c r="D28" s="63">
        <f>F28+H28+J28+L28+M28+N28</f>
        <v>93</v>
      </c>
      <c r="E28" s="50">
        <v>49</v>
      </c>
      <c r="F28" s="51">
        <v>13</v>
      </c>
      <c r="G28" s="50">
        <v>239</v>
      </c>
      <c r="H28" s="51">
        <v>55</v>
      </c>
      <c r="I28" s="51">
        <v>12</v>
      </c>
      <c r="J28" s="51">
        <v>6</v>
      </c>
      <c r="K28" s="51">
        <v>26</v>
      </c>
      <c r="L28" s="51">
        <v>14</v>
      </c>
      <c r="M28" s="51">
        <v>1</v>
      </c>
      <c r="N28" s="51">
        <v>4</v>
      </c>
    </row>
    <row r="29" spans="1:14" s="55" customFormat="1" ht="26.25">
      <c r="A29" s="53"/>
      <c r="B29" s="54" t="s">
        <v>14</v>
      </c>
      <c r="C29" s="64">
        <f>C15+C24+C28</f>
        <v>14852</v>
      </c>
      <c r="D29" s="64">
        <f>D15+D24+D28</f>
        <v>13023</v>
      </c>
      <c r="E29" s="52"/>
      <c r="F29" s="52"/>
      <c r="G29" s="52"/>
      <c r="H29" s="52"/>
      <c r="I29" s="51"/>
      <c r="J29" s="51"/>
      <c r="K29" s="51"/>
      <c r="L29" s="51"/>
      <c r="M29" s="51"/>
      <c r="N29" s="51"/>
    </row>
    <row r="30" spans="6:14" ht="12.75">
      <c r="F30" s="5"/>
      <c r="G30" s="5"/>
      <c r="H30" s="5"/>
      <c r="I30" s="5"/>
      <c r="J30" s="5"/>
      <c r="K30" s="5"/>
      <c r="L30" s="5"/>
      <c r="M30" s="5"/>
      <c r="N30" s="5"/>
    </row>
    <row r="31" ht="12.75">
      <c r="C31" s="41" t="s">
        <v>35</v>
      </c>
    </row>
  </sheetData>
  <sheetProtection/>
  <mergeCells count="28">
    <mergeCell ref="L1:N1"/>
    <mergeCell ref="C5:C9"/>
    <mergeCell ref="E5:H6"/>
    <mergeCell ref="I5:L6"/>
    <mergeCell ref="M5:N6"/>
    <mergeCell ref="E7:F7"/>
    <mergeCell ref="G7:H7"/>
    <mergeCell ref="I7:J7"/>
    <mergeCell ref="K7:L7"/>
    <mergeCell ref="I8:I9"/>
    <mergeCell ref="J8:J9"/>
    <mergeCell ref="H8:H9"/>
    <mergeCell ref="M4:N4"/>
    <mergeCell ref="K8:K9"/>
    <mergeCell ref="L8:L9"/>
    <mergeCell ref="I4:L4"/>
    <mergeCell ref="M7:M9"/>
    <mergeCell ref="N7:N9"/>
    <mergeCell ref="D5:D9"/>
    <mergeCell ref="A2:N2"/>
    <mergeCell ref="B4:B9"/>
    <mergeCell ref="A3:H3"/>
    <mergeCell ref="A4:A9"/>
    <mergeCell ref="C4:D4"/>
    <mergeCell ref="E4:H4"/>
    <mergeCell ref="E8:E9"/>
    <mergeCell ref="F8:F9"/>
    <mergeCell ref="G8:G9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5"/>
  </sheetPr>
  <dimension ref="A1:R31"/>
  <sheetViews>
    <sheetView zoomScalePageLayoutView="0" workbookViewId="0" topLeftCell="A1">
      <pane xSplit="3" ySplit="4" topLeftCell="D18" activePane="bottomRight" state="frozen"/>
      <selection pane="topLeft" activeCell="A2" sqref="A2:N2"/>
      <selection pane="topRight" activeCell="A2" sqref="A2:N2"/>
      <selection pane="bottomLeft" activeCell="A2" sqref="A2:N2"/>
      <selection pane="bottomRight" activeCell="A2" sqref="A2:N2"/>
    </sheetView>
  </sheetViews>
  <sheetFormatPr defaultColWidth="9.140625" defaultRowHeight="12.75"/>
  <cols>
    <col min="1" max="1" width="3.28125" style="0" customWidth="1"/>
    <col min="2" max="2" width="27.28125" style="0" customWidth="1"/>
    <col min="3" max="3" width="8.8515625" style="0" customWidth="1"/>
    <col min="4" max="4" width="8.421875" style="0" customWidth="1"/>
    <col min="5" max="6" width="9.00390625" style="0" customWidth="1"/>
    <col min="7" max="7" width="9.57421875" style="0" customWidth="1"/>
    <col min="8" max="8" width="10.57421875" style="0" customWidth="1"/>
    <col min="9" max="9" width="8.00390625" style="0" customWidth="1"/>
    <col min="10" max="10" width="9.57421875" style="0" customWidth="1"/>
    <col min="11" max="11" width="9.28125" style="0" customWidth="1"/>
    <col min="12" max="12" width="8.7109375" style="0" customWidth="1"/>
    <col min="13" max="13" width="9.8515625" style="0" customWidth="1"/>
    <col min="14" max="14" width="10.7109375" style="0" customWidth="1"/>
  </cols>
  <sheetData>
    <row r="1" spans="12:14" ht="56.25" customHeight="1">
      <c r="L1" s="96" t="s">
        <v>34</v>
      </c>
      <c r="M1" s="97"/>
      <c r="N1" s="97"/>
    </row>
    <row r="2" spans="1:14" s="21" customFormat="1" ht="40.5" customHeight="1">
      <c r="A2" s="98" t="s">
        <v>40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8" ht="10.5" customHeight="1">
      <c r="A3" s="92"/>
      <c r="B3" s="92"/>
      <c r="C3" s="92"/>
      <c r="D3" s="92"/>
      <c r="E3" s="92"/>
      <c r="F3" s="92"/>
      <c r="G3" s="92"/>
      <c r="H3" s="92"/>
      <c r="I3" s="16"/>
      <c r="J3" s="6"/>
      <c r="K3" s="6"/>
      <c r="L3" s="6"/>
      <c r="M3" s="6"/>
      <c r="N3" s="6"/>
      <c r="R3" s="65"/>
    </row>
    <row r="4" spans="1:14" s="1" customFormat="1" ht="24" customHeight="1">
      <c r="A4" s="80"/>
      <c r="B4" s="83" t="s">
        <v>6</v>
      </c>
      <c r="C4" s="84" t="s">
        <v>21</v>
      </c>
      <c r="D4" s="94"/>
      <c r="E4" s="84" t="s">
        <v>15</v>
      </c>
      <c r="F4" s="85"/>
      <c r="G4" s="85"/>
      <c r="H4" s="85"/>
      <c r="I4" s="84" t="s">
        <v>18</v>
      </c>
      <c r="J4" s="85"/>
      <c r="K4" s="85"/>
      <c r="L4" s="85"/>
      <c r="M4" s="83" t="s">
        <v>19</v>
      </c>
      <c r="N4" s="83"/>
    </row>
    <row r="5" spans="1:14" s="1" customFormat="1" ht="12.75" customHeight="1">
      <c r="A5" s="81"/>
      <c r="B5" s="83"/>
      <c r="C5" s="95" t="s">
        <v>20</v>
      </c>
      <c r="D5" s="95" t="s">
        <v>22</v>
      </c>
      <c r="E5" s="88" t="s">
        <v>25</v>
      </c>
      <c r="F5" s="89"/>
      <c r="G5" s="89"/>
      <c r="H5" s="89"/>
      <c r="I5" s="88" t="s">
        <v>25</v>
      </c>
      <c r="J5" s="89"/>
      <c r="K5" s="89"/>
      <c r="L5" s="89"/>
      <c r="M5" s="83" t="s">
        <v>26</v>
      </c>
      <c r="N5" s="83"/>
    </row>
    <row r="6" spans="1:14" s="1" customFormat="1" ht="10.5" customHeight="1">
      <c r="A6" s="81"/>
      <c r="B6" s="83"/>
      <c r="C6" s="86"/>
      <c r="D6" s="86"/>
      <c r="E6" s="90"/>
      <c r="F6" s="91"/>
      <c r="G6" s="91"/>
      <c r="H6" s="91"/>
      <c r="I6" s="90"/>
      <c r="J6" s="91"/>
      <c r="K6" s="91"/>
      <c r="L6" s="91"/>
      <c r="M6" s="83"/>
      <c r="N6" s="83"/>
    </row>
    <row r="7" spans="1:14" s="1" customFormat="1" ht="21" customHeight="1">
      <c r="A7" s="81"/>
      <c r="B7" s="83"/>
      <c r="C7" s="86"/>
      <c r="D7" s="86"/>
      <c r="E7" s="83" t="s">
        <v>16</v>
      </c>
      <c r="F7" s="83"/>
      <c r="G7" s="83" t="s">
        <v>17</v>
      </c>
      <c r="H7" s="83"/>
      <c r="I7" s="83" t="s">
        <v>16</v>
      </c>
      <c r="J7" s="83"/>
      <c r="K7" s="83" t="s">
        <v>17</v>
      </c>
      <c r="L7" s="83"/>
      <c r="M7" s="86" t="s">
        <v>16</v>
      </c>
      <c r="N7" s="86" t="s">
        <v>17</v>
      </c>
    </row>
    <row r="8" spans="1:14" s="1" customFormat="1" ht="12.75" customHeight="1">
      <c r="A8" s="81"/>
      <c r="B8" s="83"/>
      <c r="C8" s="86"/>
      <c r="D8" s="86"/>
      <c r="E8" s="83" t="s">
        <v>5</v>
      </c>
      <c r="F8" s="83" t="s">
        <v>23</v>
      </c>
      <c r="G8" s="83" t="s">
        <v>5</v>
      </c>
      <c r="H8" s="83" t="s">
        <v>23</v>
      </c>
      <c r="I8" s="83" t="s">
        <v>5</v>
      </c>
      <c r="J8" s="83" t="s">
        <v>23</v>
      </c>
      <c r="K8" s="83" t="s">
        <v>5</v>
      </c>
      <c r="L8" s="83" t="s">
        <v>23</v>
      </c>
      <c r="M8" s="86"/>
      <c r="N8" s="86"/>
    </row>
    <row r="9" spans="1:14" s="1" customFormat="1" ht="30" customHeight="1">
      <c r="A9" s="82"/>
      <c r="B9" s="93"/>
      <c r="C9" s="87"/>
      <c r="D9" s="87"/>
      <c r="E9" s="83"/>
      <c r="F9" s="83"/>
      <c r="G9" s="83"/>
      <c r="H9" s="83"/>
      <c r="I9" s="83"/>
      <c r="J9" s="83"/>
      <c r="K9" s="83"/>
      <c r="L9" s="83"/>
      <c r="M9" s="87"/>
      <c r="N9" s="87"/>
    </row>
    <row r="10" spans="1:14" s="23" customFormat="1" ht="9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</row>
    <row r="11" spans="1:14" s="1" customFormat="1" ht="24.75" customHeight="1" hidden="1">
      <c r="A11" s="3"/>
      <c r="B11" s="10" t="s">
        <v>3</v>
      </c>
      <c r="C11" s="10"/>
      <c r="D11" s="10"/>
      <c r="E11" s="10"/>
      <c r="F11" s="10"/>
      <c r="G11" s="10"/>
      <c r="H11" s="10"/>
      <c r="I11" s="9"/>
      <c r="J11" s="9"/>
      <c r="K11" s="9"/>
      <c r="L11" s="9"/>
      <c r="M11" s="9"/>
      <c r="N11" s="9"/>
    </row>
    <row r="12" spans="1:14" s="2" customFormat="1" ht="11.25" customHeight="1" hidden="1">
      <c r="A12" s="4"/>
      <c r="B12" s="10" t="s"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s="2" customFormat="1" ht="11.25" customHeight="1" hidden="1">
      <c r="A13" s="3"/>
      <c r="B13" s="10" t="s"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s="2" customFormat="1" ht="11.25" customHeight="1" hidden="1">
      <c r="A14" s="3"/>
      <c r="B14" s="10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55" customFormat="1" ht="36.75" customHeight="1">
      <c r="A15" s="53"/>
      <c r="B15" s="56" t="s">
        <v>10</v>
      </c>
      <c r="C15" s="60">
        <f>C17+C18+C19+C20+C21+C22+C23</f>
        <v>473</v>
      </c>
      <c r="D15" s="60">
        <f>D17+D18+D19+D20+D21+D22+D23</f>
        <v>303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2.75">
      <c r="A16" s="11"/>
      <c r="B16" s="9" t="s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0.25" customHeight="1">
      <c r="A17" s="11">
        <v>1</v>
      </c>
      <c r="B17" s="15" t="s">
        <v>24</v>
      </c>
      <c r="C17" s="49">
        <f>E17+G17+I17+K17+M17+N17</f>
        <v>283</v>
      </c>
      <c r="D17" s="50">
        <f>F17+H17+J17+L17+M17+N17</f>
        <v>165</v>
      </c>
      <c r="E17" s="44">
        <v>10</v>
      </c>
      <c r="F17" s="44">
        <v>3</v>
      </c>
      <c r="G17" s="44">
        <v>80</v>
      </c>
      <c r="H17" s="44">
        <v>20</v>
      </c>
      <c r="I17" s="45">
        <v>4</v>
      </c>
      <c r="J17" s="45">
        <v>2</v>
      </c>
      <c r="K17" s="45">
        <v>94</v>
      </c>
      <c r="L17" s="45">
        <v>45</v>
      </c>
      <c r="M17" s="45">
        <v>5</v>
      </c>
      <c r="N17" s="45">
        <v>90</v>
      </c>
    </row>
    <row r="18" spans="1:14" ht="26.25" customHeight="1">
      <c r="A18" s="11">
        <v>2</v>
      </c>
      <c r="B18" s="15" t="s">
        <v>7</v>
      </c>
      <c r="C18" s="49">
        <f aca="true" t="shared" si="0" ref="C18:C23">E18+G18+I18+K18+M18+N18</f>
        <v>2</v>
      </c>
      <c r="D18" s="50">
        <f aca="true" t="shared" si="1" ref="D18:D23">F18+H18+J18+L18+M18+N18</f>
        <v>1</v>
      </c>
      <c r="E18" s="44">
        <v>0</v>
      </c>
      <c r="F18" s="45">
        <v>0</v>
      </c>
      <c r="G18" s="44">
        <v>0</v>
      </c>
      <c r="H18" s="45">
        <v>0</v>
      </c>
      <c r="I18" s="45">
        <v>0</v>
      </c>
      <c r="J18" s="45">
        <v>0</v>
      </c>
      <c r="K18" s="45">
        <v>2</v>
      </c>
      <c r="L18" s="45">
        <v>1</v>
      </c>
      <c r="M18" s="45">
        <v>0</v>
      </c>
      <c r="N18" s="45">
        <v>0</v>
      </c>
    </row>
    <row r="19" spans="1:14" ht="21">
      <c r="A19" s="11">
        <v>3</v>
      </c>
      <c r="B19" s="15" t="s">
        <v>8</v>
      </c>
      <c r="C19" s="49">
        <f t="shared" si="0"/>
        <v>86</v>
      </c>
      <c r="D19" s="50">
        <f t="shared" si="1"/>
        <v>43</v>
      </c>
      <c r="E19" s="44">
        <v>49</v>
      </c>
      <c r="F19" s="45">
        <v>12</v>
      </c>
      <c r="G19" s="44">
        <v>0</v>
      </c>
      <c r="H19" s="45">
        <v>0</v>
      </c>
      <c r="I19" s="45">
        <v>12</v>
      </c>
      <c r="J19" s="45">
        <v>6</v>
      </c>
      <c r="K19" s="45">
        <v>0</v>
      </c>
      <c r="L19" s="45">
        <v>0</v>
      </c>
      <c r="M19" s="45">
        <v>25</v>
      </c>
      <c r="N19" s="45">
        <v>0</v>
      </c>
    </row>
    <row r="20" spans="1:14" ht="25.5" customHeight="1">
      <c r="A20" s="11">
        <v>4</v>
      </c>
      <c r="B20" s="15" t="s">
        <v>27</v>
      </c>
      <c r="C20" s="49">
        <f t="shared" si="0"/>
        <v>0</v>
      </c>
      <c r="D20" s="50">
        <f t="shared" si="1"/>
        <v>0</v>
      </c>
      <c r="E20" s="44">
        <v>0</v>
      </c>
      <c r="F20" s="45">
        <v>0</v>
      </c>
      <c r="G20" s="44">
        <v>0</v>
      </c>
      <c r="H20" s="45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</row>
    <row r="21" spans="1:14" ht="34.5" customHeight="1">
      <c r="A21" s="11">
        <v>5</v>
      </c>
      <c r="B21" s="12" t="s">
        <v>9</v>
      </c>
      <c r="C21" s="49">
        <f t="shared" si="0"/>
        <v>99</v>
      </c>
      <c r="D21" s="50">
        <f t="shared" si="1"/>
        <v>92</v>
      </c>
      <c r="E21" s="44">
        <v>0</v>
      </c>
      <c r="F21" s="44">
        <v>0</v>
      </c>
      <c r="G21" s="44">
        <v>12</v>
      </c>
      <c r="H21" s="44">
        <v>10</v>
      </c>
      <c r="I21" s="46">
        <v>4</v>
      </c>
      <c r="J21" s="46">
        <v>2</v>
      </c>
      <c r="K21" s="46">
        <v>16</v>
      </c>
      <c r="L21" s="46">
        <v>13</v>
      </c>
      <c r="M21" s="46">
        <v>2</v>
      </c>
      <c r="N21" s="46">
        <v>65</v>
      </c>
    </row>
    <row r="22" spans="1:14" ht="41.25">
      <c r="A22" s="11">
        <v>6</v>
      </c>
      <c r="B22" s="13" t="s">
        <v>30</v>
      </c>
      <c r="C22" s="49">
        <f t="shared" si="0"/>
        <v>2</v>
      </c>
      <c r="D22" s="50">
        <f t="shared" si="1"/>
        <v>1</v>
      </c>
      <c r="E22" s="44">
        <v>2</v>
      </c>
      <c r="F22" s="44">
        <v>1</v>
      </c>
      <c r="G22" s="44">
        <v>0</v>
      </c>
      <c r="H22" s="44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</row>
    <row r="23" spans="1:14" ht="30.75">
      <c r="A23" s="11">
        <v>7</v>
      </c>
      <c r="B23" s="13" t="s">
        <v>31</v>
      </c>
      <c r="C23" s="49">
        <f t="shared" si="0"/>
        <v>1</v>
      </c>
      <c r="D23" s="50">
        <f t="shared" si="1"/>
        <v>1</v>
      </c>
      <c r="E23" s="44">
        <v>0</v>
      </c>
      <c r="F23" s="44">
        <v>0</v>
      </c>
      <c r="G23" s="44">
        <v>0</v>
      </c>
      <c r="H23" s="44">
        <v>0</v>
      </c>
      <c r="I23" s="46">
        <v>0</v>
      </c>
      <c r="J23" s="46">
        <v>0</v>
      </c>
      <c r="K23" s="46">
        <v>1</v>
      </c>
      <c r="L23" s="46">
        <v>1</v>
      </c>
      <c r="M23" s="46">
        <v>0</v>
      </c>
      <c r="N23" s="46">
        <v>0</v>
      </c>
    </row>
    <row r="24" spans="1:14" s="59" customFormat="1" ht="26.25">
      <c r="A24" s="57"/>
      <c r="B24" s="58" t="s">
        <v>13</v>
      </c>
      <c r="C24" s="61">
        <f>C26+C27</f>
        <v>5358</v>
      </c>
      <c r="D24" s="61">
        <f>D26+D27</f>
        <v>5115</v>
      </c>
      <c r="E24" s="47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2.75">
      <c r="A25" s="11"/>
      <c r="B25" s="19" t="s">
        <v>4</v>
      </c>
      <c r="C25" s="43"/>
      <c r="D25" s="50"/>
      <c r="E25" s="44"/>
      <c r="F25" s="46"/>
      <c r="G25" s="44"/>
      <c r="H25" s="46"/>
      <c r="I25" s="46"/>
      <c r="J25" s="46"/>
      <c r="K25" s="46"/>
      <c r="L25" s="46"/>
      <c r="M25" s="46"/>
      <c r="N25" s="46"/>
    </row>
    <row r="26" spans="1:14" ht="14.25" customHeight="1">
      <c r="A26" s="11">
        <v>8</v>
      </c>
      <c r="B26" s="15" t="s">
        <v>11</v>
      </c>
      <c r="C26" s="49">
        <f>E26+G26+I26+K26+M26+N26</f>
        <v>5020</v>
      </c>
      <c r="D26" s="50">
        <f>F26+H26+J26+L26+M26+N26</f>
        <v>5020</v>
      </c>
      <c r="E26" s="44">
        <v>82</v>
      </c>
      <c r="F26" s="46">
        <v>82</v>
      </c>
      <c r="G26" s="44">
        <v>1010</v>
      </c>
      <c r="H26" s="46">
        <v>1010</v>
      </c>
      <c r="I26" s="46">
        <v>65</v>
      </c>
      <c r="J26" s="46">
        <v>65</v>
      </c>
      <c r="K26" s="46">
        <v>1356</v>
      </c>
      <c r="L26" s="46">
        <v>1356</v>
      </c>
      <c r="M26" s="46">
        <v>277</v>
      </c>
      <c r="N26" s="46">
        <v>2230</v>
      </c>
    </row>
    <row r="27" spans="1:14" ht="18.75" customHeight="1">
      <c r="A27" s="11">
        <v>9</v>
      </c>
      <c r="B27" s="15" t="s">
        <v>12</v>
      </c>
      <c r="C27" s="49">
        <f>E27+G27+I27+K27+M27+N27</f>
        <v>338</v>
      </c>
      <c r="D27" s="50">
        <f>F27+H27+J27+L27+M27+N27</f>
        <v>95</v>
      </c>
      <c r="E27" s="44">
        <v>18</v>
      </c>
      <c r="F27" s="44">
        <v>5</v>
      </c>
      <c r="G27" s="44">
        <v>275</v>
      </c>
      <c r="H27" s="44">
        <v>65</v>
      </c>
      <c r="I27" s="46">
        <v>8</v>
      </c>
      <c r="J27" s="46">
        <v>4</v>
      </c>
      <c r="K27" s="46">
        <v>32</v>
      </c>
      <c r="L27" s="46">
        <v>16</v>
      </c>
      <c r="M27" s="46">
        <v>0</v>
      </c>
      <c r="N27" s="46">
        <v>5</v>
      </c>
    </row>
    <row r="28" spans="1:14" ht="44.25" customHeight="1">
      <c r="A28" s="11">
        <v>10</v>
      </c>
      <c r="B28" s="14" t="s">
        <v>28</v>
      </c>
      <c r="C28" s="62">
        <f>E28+G28+I28+K28+M28+N28</f>
        <v>25</v>
      </c>
      <c r="D28" s="63">
        <f>F28+H28+J28+L28+M28+N28</f>
        <v>11</v>
      </c>
      <c r="E28" s="50">
        <v>4</v>
      </c>
      <c r="F28" s="51">
        <v>1</v>
      </c>
      <c r="G28" s="50">
        <v>10</v>
      </c>
      <c r="H28" s="51">
        <v>3</v>
      </c>
      <c r="I28" s="51">
        <v>0</v>
      </c>
      <c r="J28" s="51">
        <v>0</v>
      </c>
      <c r="K28" s="51">
        <v>8</v>
      </c>
      <c r="L28" s="51">
        <v>4</v>
      </c>
      <c r="M28" s="51">
        <v>0</v>
      </c>
      <c r="N28" s="51">
        <v>3</v>
      </c>
    </row>
    <row r="29" spans="1:14" s="55" customFormat="1" ht="26.25">
      <c r="A29" s="53"/>
      <c r="B29" s="54" t="s">
        <v>14</v>
      </c>
      <c r="C29" s="64">
        <f>C15+C24+C28</f>
        <v>5856</v>
      </c>
      <c r="D29" s="64">
        <f>D15+D24+D28</f>
        <v>5429</v>
      </c>
      <c r="E29" s="52"/>
      <c r="F29" s="52"/>
      <c r="G29" s="52"/>
      <c r="H29" s="52"/>
      <c r="I29" s="51"/>
      <c r="J29" s="51"/>
      <c r="K29" s="51"/>
      <c r="L29" s="51"/>
      <c r="M29" s="51"/>
      <c r="N29" s="51"/>
    </row>
    <row r="30" spans="6:14" ht="12.75">
      <c r="F30" s="5"/>
      <c r="G30" s="5"/>
      <c r="H30" s="5"/>
      <c r="I30" s="5"/>
      <c r="J30" s="5"/>
      <c r="K30" s="5"/>
      <c r="L30" s="5"/>
      <c r="M30" s="5"/>
      <c r="N30" s="5"/>
    </row>
    <row r="31" ht="12.75">
      <c r="C31" s="41" t="s">
        <v>35</v>
      </c>
    </row>
  </sheetData>
  <sheetProtection/>
  <mergeCells count="28">
    <mergeCell ref="I4:L4"/>
    <mergeCell ref="I5:L6"/>
    <mergeCell ref="L1:N1"/>
    <mergeCell ref="I7:J7"/>
    <mergeCell ref="K7:L7"/>
    <mergeCell ref="M4:N4"/>
    <mergeCell ref="M5:N6"/>
    <mergeCell ref="A2:N2"/>
    <mergeCell ref="M7:M9"/>
    <mergeCell ref="N7:N9"/>
    <mergeCell ref="D5:D9"/>
    <mergeCell ref="J8:J9"/>
    <mergeCell ref="H8:H9"/>
    <mergeCell ref="I8:I9"/>
    <mergeCell ref="K8:K9"/>
    <mergeCell ref="L8:L9"/>
    <mergeCell ref="F8:F9"/>
    <mergeCell ref="G8:G9"/>
    <mergeCell ref="A3:H3"/>
    <mergeCell ref="A4:A9"/>
    <mergeCell ref="C4:D4"/>
    <mergeCell ref="E4:H4"/>
    <mergeCell ref="E8:E9"/>
    <mergeCell ref="C5:C9"/>
    <mergeCell ref="E5:H6"/>
    <mergeCell ref="E7:F7"/>
    <mergeCell ref="G7:H7"/>
    <mergeCell ref="B4:B9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5"/>
  </sheetPr>
  <dimension ref="A1:R31"/>
  <sheetViews>
    <sheetView zoomScalePageLayoutView="0" workbookViewId="0" topLeftCell="A1">
      <pane xSplit="3" ySplit="4" topLeftCell="D18" activePane="bottomRight" state="frozen"/>
      <selection pane="topLeft" activeCell="A2" sqref="A2:N2"/>
      <selection pane="topRight" activeCell="A2" sqref="A2:N2"/>
      <selection pane="bottomLeft" activeCell="A2" sqref="A2:N2"/>
      <selection pane="bottomRight" activeCell="A2" sqref="A2:N2"/>
    </sheetView>
  </sheetViews>
  <sheetFormatPr defaultColWidth="9.140625" defaultRowHeight="12.75"/>
  <cols>
    <col min="1" max="1" width="3.28125" style="0" customWidth="1"/>
    <col min="2" max="2" width="27.28125" style="0" customWidth="1"/>
    <col min="3" max="3" width="8.8515625" style="0" customWidth="1"/>
    <col min="4" max="4" width="8.421875" style="0" customWidth="1"/>
    <col min="5" max="6" width="9.00390625" style="0" customWidth="1"/>
    <col min="7" max="7" width="9.57421875" style="0" customWidth="1"/>
    <col min="8" max="8" width="10.57421875" style="0" customWidth="1"/>
    <col min="9" max="9" width="8.00390625" style="0" customWidth="1"/>
    <col min="10" max="10" width="9.57421875" style="0" customWidth="1"/>
    <col min="11" max="11" width="9.28125" style="0" customWidth="1"/>
    <col min="12" max="12" width="8.7109375" style="0" customWidth="1"/>
    <col min="13" max="13" width="9.8515625" style="0" customWidth="1"/>
    <col min="14" max="14" width="10.7109375" style="0" customWidth="1"/>
  </cols>
  <sheetData>
    <row r="1" spans="12:14" ht="56.25" customHeight="1">
      <c r="L1" s="96" t="s">
        <v>34</v>
      </c>
      <c r="M1" s="97"/>
      <c r="N1" s="97"/>
    </row>
    <row r="2" spans="1:14" s="21" customFormat="1" ht="40.5" customHeight="1">
      <c r="A2" s="98" t="s">
        <v>41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8" ht="10.5" customHeight="1">
      <c r="A3" s="92"/>
      <c r="B3" s="92"/>
      <c r="C3" s="92"/>
      <c r="D3" s="92"/>
      <c r="E3" s="92"/>
      <c r="F3" s="92"/>
      <c r="G3" s="92"/>
      <c r="H3" s="92"/>
      <c r="I3" s="16"/>
      <c r="J3" s="6"/>
      <c r="K3" s="6"/>
      <c r="L3" s="6"/>
      <c r="M3" s="6"/>
      <c r="N3" s="6"/>
      <c r="R3" s="65"/>
    </row>
    <row r="4" spans="1:14" s="1" customFormat="1" ht="24" customHeight="1">
      <c r="A4" s="80"/>
      <c r="B4" s="83" t="s">
        <v>6</v>
      </c>
      <c r="C4" s="84" t="s">
        <v>21</v>
      </c>
      <c r="D4" s="94"/>
      <c r="E4" s="84" t="s">
        <v>15</v>
      </c>
      <c r="F4" s="85"/>
      <c r="G4" s="85"/>
      <c r="H4" s="85"/>
      <c r="I4" s="84" t="s">
        <v>18</v>
      </c>
      <c r="J4" s="85"/>
      <c r="K4" s="85"/>
      <c r="L4" s="85"/>
      <c r="M4" s="83" t="s">
        <v>19</v>
      </c>
      <c r="N4" s="83"/>
    </row>
    <row r="5" spans="1:14" s="1" customFormat="1" ht="12.75" customHeight="1">
      <c r="A5" s="81"/>
      <c r="B5" s="83"/>
      <c r="C5" s="95" t="s">
        <v>20</v>
      </c>
      <c r="D5" s="95" t="s">
        <v>22</v>
      </c>
      <c r="E5" s="88" t="s">
        <v>25</v>
      </c>
      <c r="F5" s="89"/>
      <c r="G5" s="89"/>
      <c r="H5" s="89"/>
      <c r="I5" s="88" t="s">
        <v>25</v>
      </c>
      <c r="J5" s="89"/>
      <c r="K5" s="89"/>
      <c r="L5" s="89"/>
      <c r="M5" s="83" t="s">
        <v>26</v>
      </c>
      <c r="N5" s="83"/>
    </row>
    <row r="6" spans="1:14" s="1" customFormat="1" ht="10.5" customHeight="1">
      <c r="A6" s="81"/>
      <c r="B6" s="83"/>
      <c r="C6" s="86"/>
      <c r="D6" s="86"/>
      <c r="E6" s="90"/>
      <c r="F6" s="91"/>
      <c r="G6" s="91"/>
      <c r="H6" s="91"/>
      <c r="I6" s="90"/>
      <c r="J6" s="91"/>
      <c r="K6" s="91"/>
      <c r="L6" s="91"/>
      <c r="M6" s="83"/>
      <c r="N6" s="83"/>
    </row>
    <row r="7" spans="1:14" s="1" customFormat="1" ht="21" customHeight="1">
      <c r="A7" s="81"/>
      <c r="B7" s="83"/>
      <c r="C7" s="86"/>
      <c r="D7" s="86"/>
      <c r="E7" s="83" t="s">
        <v>16</v>
      </c>
      <c r="F7" s="83"/>
      <c r="G7" s="83" t="s">
        <v>17</v>
      </c>
      <c r="H7" s="83"/>
      <c r="I7" s="83" t="s">
        <v>16</v>
      </c>
      <c r="J7" s="83"/>
      <c r="K7" s="83" t="s">
        <v>17</v>
      </c>
      <c r="L7" s="83"/>
      <c r="M7" s="86" t="s">
        <v>16</v>
      </c>
      <c r="N7" s="86" t="s">
        <v>17</v>
      </c>
    </row>
    <row r="8" spans="1:14" s="1" customFormat="1" ht="12.75" customHeight="1">
      <c r="A8" s="81"/>
      <c r="B8" s="83"/>
      <c r="C8" s="86"/>
      <c r="D8" s="86"/>
      <c r="E8" s="83" t="s">
        <v>5</v>
      </c>
      <c r="F8" s="83" t="s">
        <v>23</v>
      </c>
      <c r="G8" s="83" t="s">
        <v>5</v>
      </c>
      <c r="H8" s="83" t="s">
        <v>23</v>
      </c>
      <c r="I8" s="83" t="s">
        <v>5</v>
      </c>
      <c r="J8" s="83" t="s">
        <v>23</v>
      </c>
      <c r="K8" s="83" t="s">
        <v>5</v>
      </c>
      <c r="L8" s="83" t="s">
        <v>23</v>
      </c>
      <c r="M8" s="86"/>
      <c r="N8" s="86"/>
    </row>
    <row r="9" spans="1:14" s="1" customFormat="1" ht="30" customHeight="1">
      <c r="A9" s="82"/>
      <c r="B9" s="93"/>
      <c r="C9" s="87"/>
      <c r="D9" s="87"/>
      <c r="E9" s="83"/>
      <c r="F9" s="83"/>
      <c r="G9" s="83"/>
      <c r="H9" s="83"/>
      <c r="I9" s="83"/>
      <c r="J9" s="83"/>
      <c r="K9" s="83"/>
      <c r="L9" s="83"/>
      <c r="M9" s="87"/>
      <c r="N9" s="87"/>
    </row>
    <row r="10" spans="1:14" s="23" customFormat="1" ht="9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</row>
    <row r="11" spans="1:14" s="1" customFormat="1" ht="24.75" customHeight="1" hidden="1">
      <c r="A11" s="3"/>
      <c r="B11" s="10" t="s">
        <v>3</v>
      </c>
      <c r="C11" s="10"/>
      <c r="D11" s="10"/>
      <c r="E11" s="10"/>
      <c r="F11" s="10"/>
      <c r="G11" s="10"/>
      <c r="H11" s="10"/>
      <c r="I11" s="9"/>
      <c r="J11" s="9"/>
      <c r="K11" s="9"/>
      <c r="L11" s="9"/>
      <c r="M11" s="9"/>
      <c r="N11" s="9"/>
    </row>
    <row r="12" spans="1:14" s="2" customFormat="1" ht="11.25" customHeight="1" hidden="1">
      <c r="A12" s="4"/>
      <c r="B12" s="10" t="s"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s="2" customFormat="1" ht="11.25" customHeight="1" hidden="1">
      <c r="A13" s="3"/>
      <c r="B13" s="10" t="s"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s="2" customFormat="1" ht="11.25" customHeight="1" hidden="1">
      <c r="A14" s="3"/>
      <c r="B14" s="10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55" customFormat="1" ht="36.75" customHeight="1">
      <c r="A15" s="53"/>
      <c r="B15" s="56" t="s">
        <v>10</v>
      </c>
      <c r="C15" s="60">
        <f>C17+C18+C19+C20+C21+C22+C23</f>
        <v>965</v>
      </c>
      <c r="D15" s="60">
        <f>D17+D18+D19+D20+D21+D22+D23</f>
        <v>510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2.75">
      <c r="A16" s="11"/>
      <c r="B16" s="9" t="s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0.25" customHeight="1">
      <c r="A17" s="11">
        <v>1</v>
      </c>
      <c r="B17" s="15" t="s">
        <v>24</v>
      </c>
      <c r="C17" s="49">
        <f>E17+G17+I17+K17+M17+N17</f>
        <v>481</v>
      </c>
      <c r="D17" s="50">
        <f>F17+H17+J17+L17+M17+N17</f>
        <v>201</v>
      </c>
      <c r="E17" s="44">
        <v>24</v>
      </c>
      <c r="F17" s="44">
        <v>6</v>
      </c>
      <c r="G17" s="44">
        <v>225</v>
      </c>
      <c r="H17" s="44">
        <v>54</v>
      </c>
      <c r="I17" s="45">
        <v>12</v>
      </c>
      <c r="J17" s="45">
        <v>6</v>
      </c>
      <c r="K17" s="45">
        <v>170</v>
      </c>
      <c r="L17" s="45">
        <v>85</v>
      </c>
      <c r="M17" s="45">
        <v>5</v>
      </c>
      <c r="N17" s="45">
        <v>45</v>
      </c>
    </row>
    <row r="18" spans="1:14" ht="26.25" customHeight="1">
      <c r="A18" s="11">
        <v>2</v>
      </c>
      <c r="B18" s="15" t="s">
        <v>7</v>
      </c>
      <c r="C18" s="49">
        <f aca="true" t="shared" si="0" ref="C18:C23">E18+G18+I18+K18+M18+N18</f>
        <v>2</v>
      </c>
      <c r="D18" s="50">
        <f aca="true" t="shared" si="1" ref="D18:D23">F18+H18+J18+L18+M18+N18</f>
        <v>1</v>
      </c>
      <c r="E18" s="44">
        <v>0</v>
      </c>
      <c r="F18" s="45">
        <v>0</v>
      </c>
      <c r="G18" s="44">
        <v>0</v>
      </c>
      <c r="H18" s="45">
        <v>0</v>
      </c>
      <c r="I18" s="45">
        <v>2</v>
      </c>
      <c r="J18" s="45">
        <v>1</v>
      </c>
      <c r="K18" s="45">
        <v>0</v>
      </c>
      <c r="L18" s="45">
        <v>0</v>
      </c>
      <c r="M18" s="45">
        <v>0</v>
      </c>
      <c r="N18" s="45">
        <v>0</v>
      </c>
    </row>
    <row r="19" spans="1:14" ht="21">
      <c r="A19" s="11">
        <v>3</v>
      </c>
      <c r="B19" s="15" t="s">
        <v>8</v>
      </c>
      <c r="C19" s="49">
        <f t="shared" si="0"/>
        <v>193</v>
      </c>
      <c r="D19" s="50">
        <f t="shared" si="1"/>
        <v>56</v>
      </c>
      <c r="E19" s="44">
        <v>180</v>
      </c>
      <c r="F19" s="45">
        <v>48</v>
      </c>
      <c r="G19" s="44">
        <v>0</v>
      </c>
      <c r="H19" s="45">
        <v>0</v>
      </c>
      <c r="I19" s="45">
        <v>10</v>
      </c>
      <c r="J19" s="45">
        <v>5</v>
      </c>
      <c r="K19" s="45">
        <v>0</v>
      </c>
      <c r="L19" s="45">
        <v>0</v>
      </c>
      <c r="M19" s="45">
        <v>3</v>
      </c>
      <c r="N19" s="45">
        <v>0</v>
      </c>
    </row>
    <row r="20" spans="1:14" ht="25.5" customHeight="1">
      <c r="A20" s="11">
        <v>4</v>
      </c>
      <c r="B20" s="15" t="s">
        <v>27</v>
      </c>
      <c r="C20" s="49">
        <f t="shared" si="0"/>
        <v>1</v>
      </c>
      <c r="D20" s="50">
        <f t="shared" si="1"/>
        <v>1</v>
      </c>
      <c r="E20" s="44">
        <v>0</v>
      </c>
      <c r="F20" s="45">
        <v>0</v>
      </c>
      <c r="G20" s="44">
        <v>0</v>
      </c>
      <c r="H20" s="45">
        <v>0</v>
      </c>
      <c r="I20" s="46">
        <v>0</v>
      </c>
      <c r="J20" s="46">
        <v>0</v>
      </c>
      <c r="K20" s="46">
        <v>0</v>
      </c>
      <c r="L20" s="46">
        <v>0</v>
      </c>
      <c r="M20" s="46">
        <v>1</v>
      </c>
      <c r="N20" s="46">
        <v>0</v>
      </c>
    </row>
    <row r="21" spans="1:14" ht="34.5" customHeight="1">
      <c r="A21" s="11">
        <v>5</v>
      </c>
      <c r="B21" s="12" t="s">
        <v>9</v>
      </c>
      <c r="C21" s="49">
        <f t="shared" si="0"/>
        <v>274</v>
      </c>
      <c r="D21" s="50">
        <f t="shared" si="1"/>
        <v>245</v>
      </c>
      <c r="E21" s="44">
        <v>6</v>
      </c>
      <c r="F21" s="44">
        <v>4</v>
      </c>
      <c r="G21" s="44">
        <v>90</v>
      </c>
      <c r="H21" s="44">
        <v>75</v>
      </c>
      <c r="I21" s="46">
        <v>4</v>
      </c>
      <c r="J21" s="46">
        <v>2</v>
      </c>
      <c r="K21" s="46">
        <v>50</v>
      </c>
      <c r="L21" s="46">
        <v>40</v>
      </c>
      <c r="M21" s="46">
        <v>14</v>
      </c>
      <c r="N21" s="46">
        <v>110</v>
      </c>
    </row>
    <row r="22" spans="1:14" ht="41.25">
      <c r="A22" s="11">
        <v>6</v>
      </c>
      <c r="B22" s="13" t="s">
        <v>30</v>
      </c>
      <c r="C22" s="49">
        <f t="shared" si="0"/>
        <v>14</v>
      </c>
      <c r="D22" s="50">
        <f t="shared" si="1"/>
        <v>6</v>
      </c>
      <c r="E22" s="44">
        <v>0</v>
      </c>
      <c r="F22" s="44">
        <v>0</v>
      </c>
      <c r="G22" s="44">
        <v>6</v>
      </c>
      <c r="H22" s="44">
        <v>1</v>
      </c>
      <c r="I22" s="46">
        <v>2</v>
      </c>
      <c r="J22" s="46">
        <v>1</v>
      </c>
      <c r="K22" s="46">
        <v>4</v>
      </c>
      <c r="L22" s="46">
        <v>2</v>
      </c>
      <c r="M22" s="46">
        <v>1</v>
      </c>
      <c r="N22" s="46">
        <v>1</v>
      </c>
    </row>
    <row r="23" spans="1:14" ht="30.75">
      <c r="A23" s="11">
        <v>7</v>
      </c>
      <c r="B23" s="13" t="s">
        <v>31</v>
      </c>
      <c r="C23" s="49">
        <f t="shared" si="0"/>
        <v>0</v>
      </c>
      <c r="D23" s="50">
        <f t="shared" si="1"/>
        <v>0</v>
      </c>
      <c r="E23" s="44">
        <v>0</v>
      </c>
      <c r="F23" s="44">
        <v>0</v>
      </c>
      <c r="G23" s="44">
        <v>0</v>
      </c>
      <c r="H23" s="44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</row>
    <row r="24" spans="1:14" s="59" customFormat="1" ht="26.25">
      <c r="A24" s="57"/>
      <c r="B24" s="58" t="s">
        <v>13</v>
      </c>
      <c r="C24" s="61">
        <f>C26+C27</f>
        <v>7963</v>
      </c>
      <c r="D24" s="61">
        <f>D26+D27</f>
        <v>7752</v>
      </c>
      <c r="E24" s="47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2.75">
      <c r="A25" s="11"/>
      <c r="B25" s="19" t="s">
        <v>4</v>
      </c>
      <c r="C25" s="43"/>
      <c r="D25" s="50"/>
      <c r="E25" s="44"/>
      <c r="F25" s="46"/>
      <c r="G25" s="44"/>
      <c r="H25" s="46"/>
      <c r="I25" s="46"/>
      <c r="J25" s="46"/>
      <c r="K25" s="46"/>
      <c r="L25" s="46"/>
      <c r="M25" s="46"/>
      <c r="N25" s="46"/>
    </row>
    <row r="26" spans="1:14" ht="14.25" customHeight="1">
      <c r="A26" s="11">
        <v>8</v>
      </c>
      <c r="B26" s="15" t="s">
        <v>11</v>
      </c>
      <c r="C26" s="49">
        <f>E26+G26+I26+K26+M26+N26</f>
        <v>7661</v>
      </c>
      <c r="D26" s="50">
        <f>F26+H26+J26+L26+M26+N26</f>
        <v>7661</v>
      </c>
      <c r="E26" s="44">
        <v>368</v>
      </c>
      <c r="F26" s="46">
        <v>368</v>
      </c>
      <c r="G26" s="44">
        <v>2668</v>
      </c>
      <c r="H26" s="46">
        <v>2668</v>
      </c>
      <c r="I26" s="46">
        <v>325</v>
      </c>
      <c r="J26" s="46">
        <v>325</v>
      </c>
      <c r="K26" s="46">
        <v>2300</v>
      </c>
      <c r="L26" s="46">
        <v>2300</v>
      </c>
      <c r="M26" s="46">
        <v>200</v>
      </c>
      <c r="N26" s="46">
        <v>1800</v>
      </c>
    </row>
    <row r="27" spans="1:14" ht="18.75" customHeight="1">
      <c r="A27" s="11">
        <v>9</v>
      </c>
      <c r="B27" s="15" t="s">
        <v>12</v>
      </c>
      <c r="C27" s="49">
        <f>E27+G27+I27+K27+M27+N27</f>
        <v>302</v>
      </c>
      <c r="D27" s="50">
        <f>F27+H27+J27+L27+M27+N27</f>
        <v>91</v>
      </c>
      <c r="E27" s="44">
        <v>24</v>
      </c>
      <c r="F27" s="44">
        <v>6</v>
      </c>
      <c r="G27" s="44">
        <v>190</v>
      </c>
      <c r="H27" s="44">
        <v>40</v>
      </c>
      <c r="I27" s="46">
        <v>14</v>
      </c>
      <c r="J27" s="46">
        <v>7</v>
      </c>
      <c r="K27" s="46">
        <v>66</v>
      </c>
      <c r="L27" s="46">
        <v>30</v>
      </c>
      <c r="M27" s="46">
        <v>1</v>
      </c>
      <c r="N27" s="46">
        <v>7</v>
      </c>
    </row>
    <row r="28" spans="1:14" ht="44.25" customHeight="1">
      <c r="A28" s="11">
        <v>10</v>
      </c>
      <c r="B28" s="14" t="s">
        <v>28</v>
      </c>
      <c r="C28" s="62">
        <f>E28+G28+I28+K28+M28+N28</f>
        <v>50</v>
      </c>
      <c r="D28" s="63">
        <f>F28+H28+J28+L28+M28+N28</f>
        <v>16</v>
      </c>
      <c r="E28" s="50">
        <v>14</v>
      </c>
      <c r="F28" s="51">
        <v>4</v>
      </c>
      <c r="G28" s="50">
        <v>30</v>
      </c>
      <c r="H28" s="51">
        <v>8</v>
      </c>
      <c r="I28" s="51">
        <v>4</v>
      </c>
      <c r="J28" s="51">
        <v>2</v>
      </c>
      <c r="K28" s="51">
        <v>0</v>
      </c>
      <c r="L28" s="51">
        <v>0</v>
      </c>
      <c r="M28" s="51">
        <v>0</v>
      </c>
      <c r="N28" s="51">
        <v>2</v>
      </c>
    </row>
    <row r="29" spans="1:14" s="55" customFormat="1" ht="26.25">
      <c r="A29" s="53"/>
      <c r="B29" s="54" t="s">
        <v>14</v>
      </c>
      <c r="C29" s="64">
        <f>C15+C24+C28</f>
        <v>8978</v>
      </c>
      <c r="D29" s="64">
        <f>D15+D24+D28</f>
        <v>8278</v>
      </c>
      <c r="E29" s="52"/>
      <c r="F29" s="52"/>
      <c r="G29" s="52"/>
      <c r="H29" s="52"/>
      <c r="I29" s="51"/>
      <c r="J29" s="51"/>
      <c r="K29" s="51"/>
      <c r="L29" s="51"/>
      <c r="M29" s="51"/>
      <c r="N29" s="51"/>
    </row>
    <row r="30" spans="6:14" ht="12.75">
      <c r="F30" s="5"/>
      <c r="G30" s="5"/>
      <c r="H30" s="5"/>
      <c r="I30" s="5"/>
      <c r="J30" s="5"/>
      <c r="K30" s="5"/>
      <c r="L30" s="5"/>
      <c r="M30" s="5"/>
      <c r="N30" s="5"/>
    </row>
    <row r="31" ht="12.75">
      <c r="C31" s="41" t="s">
        <v>35</v>
      </c>
    </row>
  </sheetData>
  <sheetProtection/>
  <mergeCells count="28">
    <mergeCell ref="L1:N1"/>
    <mergeCell ref="C5:C9"/>
    <mergeCell ref="E5:H6"/>
    <mergeCell ref="I5:L6"/>
    <mergeCell ref="M5:N6"/>
    <mergeCell ref="E7:F7"/>
    <mergeCell ref="G7:H7"/>
    <mergeCell ref="I7:J7"/>
    <mergeCell ref="K7:L7"/>
    <mergeCell ref="I8:I9"/>
    <mergeCell ref="J8:J9"/>
    <mergeCell ref="H8:H9"/>
    <mergeCell ref="M4:N4"/>
    <mergeCell ref="K8:K9"/>
    <mergeCell ref="L8:L9"/>
    <mergeCell ref="I4:L4"/>
    <mergeCell ref="M7:M9"/>
    <mergeCell ref="N7:N9"/>
    <mergeCell ref="D5:D9"/>
    <mergeCell ref="A2:N2"/>
    <mergeCell ref="B4:B9"/>
    <mergeCell ref="A3:H3"/>
    <mergeCell ref="A4:A9"/>
    <mergeCell ref="C4:D4"/>
    <mergeCell ref="E4:H4"/>
    <mergeCell ref="E8:E9"/>
    <mergeCell ref="F8:F9"/>
    <mergeCell ref="G8:G9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</sheetPr>
  <dimension ref="A1:R31"/>
  <sheetViews>
    <sheetView zoomScalePageLayoutView="0" workbookViewId="0" topLeftCell="A1">
      <pane xSplit="3" ySplit="4" topLeftCell="D18" activePane="bottomRight" state="frozen"/>
      <selection pane="topLeft" activeCell="A2" sqref="A2:N2"/>
      <selection pane="topRight" activeCell="A2" sqref="A2:N2"/>
      <selection pane="bottomLeft" activeCell="A2" sqref="A2:N2"/>
      <selection pane="bottomRight" activeCell="A2" sqref="A2:N2"/>
    </sheetView>
  </sheetViews>
  <sheetFormatPr defaultColWidth="9.140625" defaultRowHeight="12.75"/>
  <cols>
    <col min="1" max="1" width="3.28125" style="0" customWidth="1"/>
    <col min="2" max="2" width="27.28125" style="0" customWidth="1"/>
    <col min="3" max="3" width="8.8515625" style="0" customWidth="1"/>
    <col min="4" max="4" width="8.421875" style="0" customWidth="1"/>
    <col min="5" max="6" width="9.00390625" style="0" customWidth="1"/>
    <col min="7" max="7" width="9.57421875" style="0" customWidth="1"/>
    <col min="8" max="8" width="10.57421875" style="0" customWidth="1"/>
    <col min="9" max="9" width="8.00390625" style="0" customWidth="1"/>
    <col min="10" max="10" width="9.57421875" style="0" customWidth="1"/>
    <col min="11" max="11" width="9.28125" style="0" customWidth="1"/>
    <col min="12" max="12" width="8.7109375" style="0" customWidth="1"/>
    <col min="13" max="13" width="9.8515625" style="0" customWidth="1"/>
    <col min="14" max="14" width="10.7109375" style="0" customWidth="1"/>
  </cols>
  <sheetData>
    <row r="1" spans="12:14" ht="56.25" customHeight="1">
      <c r="L1" s="96" t="s">
        <v>34</v>
      </c>
      <c r="M1" s="97"/>
      <c r="N1" s="97"/>
    </row>
    <row r="2" spans="1:14" s="21" customFormat="1" ht="40.5" customHeight="1">
      <c r="A2" s="98" t="s">
        <v>42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8" ht="10.5" customHeight="1">
      <c r="A3" s="92"/>
      <c r="B3" s="92"/>
      <c r="C3" s="92"/>
      <c r="D3" s="92"/>
      <c r="E3" s="92"/>
      <c r="F3" s="92"/>
      <c r="G3" s="92"/>
      <c r="H3" s="92"/>
      <c r="I3" s="16"/>
      <c r="J3" s="6"/>
      <c r="K3" s="6"/>
      <c r="L3" s="6"/>
      <c r="M3" s="6"/>
      <c r="N3" s="6"/>
      <c r="R3" s="65"/>
    </row>
    <row r="4" spans="1:14" s="1" customFormat="1" ht="24" customHeight="1">
      <c r="A4" s="80"/>
      <c r="B4" s="83" t="s">
        <v>6</v>
      </c>
      <c r="C4" s="84" t="s">
        <v>21</v>
      </c>
      <c r="D4" s="94"/>
      <c r="E4" s="84" t="s">
        <v>15</v>
      </c>
      <c r="F4" s="85"/>
      <c r="G4" s="85"/>
      <c r="H4" s="85"/>
      <c r="I4" s="84" t="s">
        <v>18</v>
      </c>
      <c r="J4" s="85"/>
      <c r="K4" s="85"/>
      <c r="L4" s="85"/>
      <c r="M4" s="83" t="s">
        <v>19</v>
      </c>
      <c r="N4" s="83"/>
    </row>
    <row r="5" spans="1:14" s="1" customFormat="1" ht="12.75" customHeight="1">
      <c r="A5" s="81"/>
      <c r="B5" s="83"/>
      <c r="C5" s="95" t="s">
        <v>20</v>
      </c>
      <c r="D5" s="95" t="s">
        <v>22</v>
      </c>
      <c r="E5" s="88" t="s">
        <v>25</v>
      </c>
      <c r="F5" s="89"/>
      <c r="G5" s="89"/>
      <c r="H5" s="89"/>
      <c r="I5" s="88" t="s">
        <v>25</v>
      </c>
      <c r="J5" s="89"/>
      <c r="K5" s="89"/>
      <c r="L5" s="89"/>
      <c r="M5" s="83" t="s">
        <v>26</v>
      </c>
      <c r="N5" s="83"/>
    </row>
    <row r="6" spans="1:14" s="1" customFormat="1" ht="10.5" customHeight="1">
      <c r="A6" s="81"/>
      <c r="B6" s="83"/>
      <c r="C6" s="86"/>
      <c r="D6" s="86"/>
      <c r="E6" s="90"/>
      <c r="F6" s="91"/>
      <c r="G6" s="91"/>
      <c r="H6" s="91"/>
      <c r="I6" s="90"/>
      <c r="J6" s="91"/>
      <c r="K6" s="91"/>
      <c r="L6" s="91"/>
      <c r="M6" s="83"/>
      <c r="N6" s="83"/>
    </row>
    <row r="7" spans="1:14" s="1" customFormat="1" ht="21" customHeight="1">
      <c r="A7" s="81"/>
      <c r="B7" s="83"/>
      <c r="C7" s="86"/>
      <c r="D7" s="86"/>
      <c r="E7" s="83" t="s">
        <v>16</v>
      </c>
      <c r="F7" s="83"/>
      <c r="G7" s="83" t="s">
        <v>17</v>
      </c>
      <c r="H7" s="83"/>
      <c r="I7" s="83" t="s">
        <v>16</v>
      </c>
      <c r="J7" s="83"/>
      <c r="K7" s="83" t="s">
        <v>17</v>
      </c>
      <c r="L7" s="83"/>
      <c r="M7" s="86" t="s">
        <v>16</v>
      </c>
      <c r="N7" s="86" t="s">
        <v>17</v>
      </c>
    </row>
    <row r="8" spans="1:14" s="1" customFormat="1" ht="12.75" customHeight="1">
      <c r="A8" s="81"/>
      <c r="B8" s="83"/>
      <c r="C8" s="86"/>
      <c r="D8" s="86"/>
      <c r="E8" s="83" t="s">
        <v>5</v>
      </c>
      <c r="F8" s="83" t="s">
        <v>23</v>
      </c>
      <c r="G8" s="83" t="s">
        <v>5</v>
      </c>
      <c r="H8" s="83" t="s">
        <v>23</v>
      </c>
      <c r="I8" s="83" t="s">
        <v>5</v>
      </c>
      <c r="J8" s="83" t="s">
        <v>23</v>
      </c>
      <c r="K8" s="83" t="s">
        <v>5</v>
      </c>
      <c r="L8" s="83" t="s">
        <v>23</v>
      </c>
      <c r="M8" s="86"/>
      <c r="N8" s="86"/>
    </row>
    <row r="9" spans="1:14" s="1" customFormat="1" ht="30" customHeight="1">
      <c r="A9" s="82"/>
      <c r="B9" s="93"/>
      <c r="C9" s="87"/>
      <c r="D9" s="87"/>
      <c r="E9" s="83"/>
      <c r="F9" s="83"/>
      <c r="G9" s="83"/>
      <c r="H9" s="83"/>
      <c r="I9" s="83"/>
      <c r="J9" s="83"/>
      <c r="K9" s="83"/>
      <c r="L9" s="83"/>
      <c r="M9" s="87"/>
      <c r="N9" s="87"/>
    </row>
    <row r="10" spans="1:14" s="23" customFormat="1" ht="9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</row>
    <row r="11" spans="1:14" s="1" customFormat="1" ht="24.75" customHeight="1" hidden="1">
      <c r="A11" s="3"/>
      <c r="B11" s="10" t="s">
        <v>3</v>
      </c>
      <c r="C11" s="10"/>
      <c r="D11" s="10"/>
      <c r="E11" s="10"/>
      <c r="F11" s="10"/>
      <c r="G11" s="10"/>
      <c r="H11" s="10"/>
      <c r="I11" s="9"/>
      <c r="J11" s="9"/>
      <c r="K11" s="9"/>
      <c r="L11" s="9"/>
      <c r="M11" s="9"/>
      <c r="N11" s="9"/>
    </row>
    <row r="12" spans="1:14" s="2" customFormat="1" ht="11.25" customHeight="1" hidden="1">
      <c r="A12" s="4"/>
      <c r="B12" s="10" t="s"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s="2" customFormat="1" ht="11.25" customHeight="1" hidden="1">
      <c r="A13" s="3"/>
      <c r="B13" s="10" t="s"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s="2" customFormat="1" ht="11.25" customHeight="1" hidden="1">
      <c r="A14" s="3"/>
      <c r="B14" s="10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55" customFormat="1" ht="36.75" customHeight="1">
      <c r="A15" s="53"/>
      <c r="B15" s="56" t="s">
        <v>10</v>
      </c>
      <c r="C15" s="60">
        <f>C17+C18+C19+C20+C21+C22+C23</f>
        <v>745</v>
      </c>
      <c r="D15" s="60">
        <f>D17+D18+D19+D20+D21+D22+D23</f>
        <v>370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2.75">
      <c r="A16" s="11"/>
      <c r="B16" s="9" t="s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0.25" customHeight="1">
      <c r="A17" s="11">
        <v>1</v>
      </c>
      <c r="B17" s="15" t="s">
        <v>24</v>
      </c>
      <c r="C17" s="49">
        <f>E17+G17+I17+K17+M17+N17</f>
        <v>371</v>
      </c>
      <c r="D17" s="50">
        <f>F17+H17+J17+L17+M17+N17</f>
        <v>152</v>
      </c>
      <c r="E17" s="44">
        <v>28</v>
      </c>
      <c r="F17" s="44">
        <v>5</v>
      </c>
      <c r="G17" s="44">
        <v>160</v>
      </c>
      <c r="H17" s="44">
        <v>35</v>
      </c>
      <c r="I17" s="45">
        <v>2</v>
      </c>
      <c r="J17" s="45">
        <v>1</v>
      </c>
      <c r="K17" s="45">
        <v>130</v>
      </c>
      <c r="L17" s="45">
        <v>60</v>
      </c>
      <c r="M17" s="45">
        <v>6</v>
      </c>
      <c r="N17" s="45">
        <v>45</v>
      </c>
    </row>
    <row r="18" spans="1:14" ht="26.25" customHeight="1">
      <c r="A18" s="11">
        <v>2</v>
      </c>
      <c r="B18" s="15" t="s">
        <v>7</v>
      </c>
      <c r="C18" s="49">
        <f aca="true" t="shared" si="0" ref="C18:C23">E18+G18+I18+K18+M18+N18</f>
        <v>5</v>
      </c>
      <c r="D18" s="50">
        <f aca="true" t="shared" si="1" ref="D18:D23">F18+H18+J18+L18+M18+N18</f>
        <v>2</v>
      </c>
      <c r="E18" s="44">
        <v>0</v>
      </c>
      <c r="F18" s="45">
        <v>0</v>
      </c>
      <c r="G18" s="44">
        <v>3</v>
      </c>
      <c r="H18" s="45">
        <v>1</v>
      </c>
      <c r="I18" s="45">
        <v>2</v>
      </c>
      <c r="J18" s="45">
        <v>1</v>
      </c>
      <c r="K18" s="45">
        <v>0</v>
      </c>
      <c r="L18" s="45">
        <v>0</v>
      </c>
      <c r="M18" s="45">
        <v>0</v>
      </c>
      <c r="N18" s="45">
        <v>0</v>
      </c>
    </row>
    <row r="19" spans="1:14" ht="21">
      <c r="A19" s="11">
        <v>3</v>
      </c>
      <c r="B19" s="15" t="s">
        <v>8</v>
      </c>
      <c r="C19" s="49">
        <f t="shared" si="0"/>
        <v>141</v>
      </c>
      <c r="D19" s="50">
        <f t="shared" si="1"/>
        <v>46</v>
      </c>
      <c r="E19" s="44">
        <v>115</v>
      </c>
      <c r="F19" s="45">
        <v>30</v>
      </c>
      <c r="G19" s="44">
        <v>0</v>
      </c>
      <c r="H19" s="45">
        <v>0</v>
      </c>
      <c r="I19" s="45">
        <v>20</v>
      </c>
      <c r="J19" s="45">
        <v>10</v>
      </c>
      <c r="K19" s="45">
        <v>0</v>
      </c>
      <c r="L19" s="45">
        <v>0</v>
      </c>
      <c r="M19" s="45">
        <v>6</v>
      </c>
      <c r="N19" s="45">
        <v>0</v>
      </c>
    </row>
    <row r="20" spans="1:14" ht="25.5" customHeight="1">
      <c r="A20" s="11">
        <v>4</v>
      </c>
      <c r="B20" s="15" t="s">
        <v>27</v>
      </c>
      <c r="C20" s="49">
        <f t="shared" si="0"/>
        <v>0</v>
      </c>
      <c r="D20" s="50">
        <f t="shared" si="1"/>
        <v>0</v>
      </c>
      <c r="E20" s="44">
        <v>0</v>
      </c>
      <c r="F20" s="45">
        <v>0</v>
      </c>
      <c r="G20" s="44">
        <v>0</v>
      </c>
      <c r="H20" s="45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</row>
    <row r="21" spans="1:14" ht="34.5" customHeight="1">
      <c r="A21" s="11">
        <v>5</v>
      </c>
      <c r="B21" s="12" t="s">
        <v>9</v>
      </c>
      <c r="C21" s="49">
        <f t="shared" si="0"/>
        <v>151</v>
      </c>
      <c r="D21" s="50">
        <f t="shared" si="1"/>
        <v>131</v>
      </c>
      <c r="E21" s="44">
        <v>4</v>
      </c>
      <c r="F21" s="44">
        <v>2</v>
      </c>
      <c r="G21" s="44">
        <v>50</v>
      </c>
      <c r="H21" s="44">
        <v>40</v>
      </c>
      <c r="I21" s="46">
        <v>4</v>
      </c>
      <c r="J21" s="46">
        <v>2</v>
      </c>
      <c r="K21" s="46">
        <v>18</v>
      </c>
      <c r="L21" s="46">
        <v>12</v>
      </c>
      <c r="M21" s="46">
        <v>9</v>
      </c>
      <c r="N21" s="46">
        <v>66</v>
      </c>
    </row>
    <row r="22" spans="1:14" ht="41.25">
      <c r="A22" s="11">
        <v>6</v>
      </c>
      <c r="B22" s="13" t="s">
        <v>30</v>
      </c>
      <c r="C22" s="49">
        <f t="shared" si="0"/>
        <v>48</v>
      </c>
      <c r="D22" s="50">
        <f t="shared" si="1"/>
        <v>27</v>
      </c>
      <c r="E22" s="44">
        <v>0</v>
      </c>
      <c r="F22" s="44">
        <v>0</v>
      </c>
      <c r="G22" s="44">
        <v>20</v>
      </c>
      <c r="H22" s="44">
        <v>5</v>
      </c>
      <c r="I22" s="46">
        <v>0</v>
      </c>
      <c r="J22" s="46">
        <v>0</v>
      </c>
      <c r="K22" s="46">
        <v>12</v>
      </c>
      <c r="L22" s="46">
        <v>6</v>
      </c>
      <c r="M22" s="46">
        <v>1</v>
      </c>
      <c r="N22" s="46">
        <v>15</v>
      </c>
    </row>
    <row r="23" spans="1:14" ht="30.75">
      <c r="A23" s="11">
        <v>7</v>
      </c>
      <c r="B23" s="13" t="s">
        <v>31</v>
      </c>
      <c r="C23" s="49">
        <f t="shared" si="0"/>
        <v>29</v>
      </c>
      <c r="D23" s="50">
        <f t="shared" si="1"/>
        <v>12</v>
      </c>
      <c r="E23" s="44">
        <v>0</v>
      </c>
      <c r="F23" s="44">
        <v>0</v>
      </c>
      <c r="G23" s="44">
        <v>18</v>
      </c>
      <c r="H23" s="44">
        <v>5</v>
      </c>
      <c r="I23" s="46">
        <v>6</v>
      </c>
      <c r="J23" s="46">
        <v>2</v>
      </c>
      <c r="K23" s="46">
        <v>0</v>
      </c>
      <c r="L23" s="46">
        <v>0</v>
      </c>
      <c r="M23" s="46">
        <v>0</v>
      </c>
      <c r="N23" s="46">
        <v>5</v>
      </c>
    </row>
    <row r="24" spans="1:14" s="59" customFormat="1" ht="26.25">
      <c r="A24" s="57"/>
      <c r="B24" s="58" t="s">
        <v>13</v>
      </c>
      <c r="C24" s="61">
        <f>C26+C27</f>
        <v>4515</v>
      </c>
      <c r="D24" s="61">
        <f>D26+D27</f>
        <v>4257</v>
      </c>
      <c r="E24" s="47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2.75">
      <c r="A25" s="11"/>
      <c r="B25" s="19" t="s">
        <v>4</v>
      </c>
      <c r="C25" s="43"/>
      <c r="D25" s="50"/>
      <c r="E25" s="44"/>
      <c r="F25" s="46"/>
      <c r="G25" s="44"/>
      <c r="H25" s="46"/>
      <c r="I25" s="46"/>
      <c r="J25" s="46"/>
      <c r="K25" s="46"/>
      <c r="L25" s="46"/>
      <c r="M25" s="46"/>
      <c r="N25" s="46"/>
    </row>
    <row r="26" spans="1:14" ht="14.25" customHeight="1">
      <c r="A26" s="11">
        <v>8</v>
      </c>
      <c r="B26" s="15" t="s">
        <v>11</v>
      </c>
      <c r="C26" s="49">
        <f>E26+G26+I26+K26+M26+N26</f>
        <v>4171</v>
      </c>
      <c r="D26" s="50">
        <f>F26+H26+J26+L26+M26+N26</f>
        <v>4171</v>
      </c>
      <c r="E26" s="44">
        <v>176</v>
      </c>
      <c r="F26" s="46">
        <v>176</v>
      </c>
      <c r="G26" s="44">
        <v>1310</v>
      </c>
      <c r="H26" s="46">
        <v>1310</v>
      </c>
      <c r="I26" s="46">
        <v>180</v>
      </c>
      <c r="J26" s="46">
        <v>180</v>
      </c>
      <c r="K26" s="46">
        <v>1275</v>
      </c>
      <c r="L26" s="46">
        <v>1275</v>
      </c>
      <c r="M26" s="46">
        <v>165</v>
      </c>
      <c r="N26" s="46">
        <v>1065</v>
      </c>
    </row>
    <row r="27" spans="1:14" ht="18.75" customHeight="1">
      <c r="A27" s="11">
        <v>9</v>
      </c>
      <c r="B27" s="15" t="s">
        <v>12</v>
      </c>
      <c r="C27" s="49">
        <f>E27+G27+I27+K27+M27+N27</f>
        <v>344</v>
      </c>
      <c r="D27" s="50">
        <f>F27+H27+J27+L27+M27+N27</f>
        <v>86</v>
      </c>
      <c r="E27" s="44">
        <v>70</v>
      </c>
      <c r="F27" s="44">
        <v>18</v>
      </c>
      <c r="G27" s="44">
        <v>250</v>
      </c>
      <c r="H27" s="44">
        <v>55</v>
      </c>
      <c r="I27" s="46">
        <v>4</v>
      </c>
      <c r="J27" s="46">
        <v>2</v>
      </c>
      <c r="K27" s="46">
        <v>18</v>
      </c>
      <c r="L27" s="46">
        <v>9</v>
      </c>
      <c r="M27" s="46">
        <v>0</v>
      </c>
      <c r="N27" s="46">
        <v>2</v>
      </c>
    </row>
    <row r="28" spans="1:14" ht="44.25" customHeight="1">
      <c r="A28" s="11">
        <v>10</v>
      </c>
      <c r="B28" s="14" t="s">
        <v>28</v>
      </c>
      <c r="C28" s="62">
        <f>E28+G28+I28+K28+M28+N28</f>
        <v>142</v>
      </c>
      <c r="D28" s="63">
        <f>F28+H28+J28+L28+M28+N28</f>
        <v>41</v>
      </c>
      <c r="E28" s="50">
        <v>46</v>
      </c>
      <c r="F28" s="51">
        <v>13</v>
      </c>
      <c r="G28" s="50">
        <v>81</v>
      </c>
      <c r="H28" s="51">
        <v>18</v>
      </c>
      <c r="I28" s="51">
        <v>4</v>
      </c>
      <c r="J28" s="51">
        <v>2</v>
      </c>
      <c r="K28" s="51">
        <v>6</v>
      </c>
      <c r="L28" s="51">
        <v>3</v>
      </c>
      <c r="M28" s="51">
        <v>3</v>
      </c>
      <c r="N28" s="51">
        <v>2</v>
      </c>
    </row>
    <row r="29" spans="1:14" s="55" customFormat="1" ht="26.25">
      <c r="A29" s="53"/>
      <c r="B29" s="54" t="s">
        <v>14</v>
      </c>
      <c r="C29" s="64">
        <f>C15+C24+C28</f>
        <v>5402</v>
      </c>
      <c r="D29" s="64">
        <f>D15+D24+D28</f>
        <v>4668</v>
      </c>
      <c r="E29" s="52"/>
      <c r="F29" s="52"/>
      <c r="G29" s="52"/>
      <c r="H29" s="52"/>
      <c r="I29" s="51"/>
      <c r="J29" s="51"/>
      <c r="K29" s="51"/>
      <c r="L29" s="51"/>
      <c r="M29" s="51"/>
      <c r="N29" s="51"/>
    </row>
    <row r="30" spans="6:14" ht="12.75">
      <c r="F30" s="5"/>
      <c r="G30" s="5"/>
      <c r="H30" s="5"/>
      <c r="I30" s="5"/>
      <c r="J30" s="5"/>
      <c r="K30" s="5"/>
      <c r="L30" s="5"/>
      <c r="M30" s="5"/>
      <c r="N30" s="5"/>
    </row>
    <row r="31" ht="12.75">
      <c r="C31" s="41" t="s">
        <v>35</v>
      </c>
    </row>
  </sheetData>
  <sheetProtection/>
  <mergeCells count="28">
    <mergeCell ref="I4:L4"/>
    <mergeCell ref="I5:L6"/>
    <mergeCell ref="L1:N1"/>
    <mergeCell ref="I7:J7"/>
    <mergeCell ref="K7:L7"/>
    <mergeCell ref="M4:N4"/>
    <mergeCell ref="M5:N6"/>
    <mergeCell ref="A2:N2"/>
    <mergeCell ref="M7:M9"/>
    <mergeCell ref="N7:N9"/>
    <mergeCell ref="D5:D9"/>
    <mergeCell ref="J8:J9"/>
    <mergeCell ref="H8:H9"/>
    <mergeCell ref="I8:I9"/>
    <mergeCell ref="K8:K9"/>
    <mergeCell ref="L8:L9"/>
    <mergeCell ref="F8:F9"/>
    <mergeCell ref="G8:G9"/>
    <mergeCell ref="A3:H3"/>
    <mergeCell ref="A4:A9"/>
    <mergeCell ref="C4:D4"/>
    <mergeCell ref="E4:H4"/>
    <mergeCell ref="E8:E9"/>
    <mergeCell ref="C5:C9"/>
    <mergeCell ref="E5:H6"/>
    <mergeCell ref="E7:F7"/>
    <mergeCell ref="G7:H7"/>
    <mergeCell ref="B4:B9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5"/>
  </sheetPr>
  <dimension ref="A1:R31"/>
  <sheetViews>
    <sheetView zoomScale="90" zoomScaleNormal="90" zoomScalePageLayoutView="0" workbookViewId="0" topLeftCell="A1">
      <pane xSplit="3" ySplit="4" topLeftCell="D21" activePane="bottomRight" state="frozen"/>
      <selection pane="topLeft" activeCell="A2" sqref="A2:N2"/>
      <selection pane="topRight" activeCell="A2" sqref="A2:N2"/>
      <selection pane="bottomLeft" activeCell="A2" sqref="A2:N2"/>
      <selection pane="bottomRight" activeCell="G28" sqref="G28"/>
    </sheetView>
  </sheetViews>
  <sheetFormatPr defaultColWidth="9.140625" defaultRowHeight="12.75"/>
  <cols>
    <col min="1" max="1" width="3.28125" style="0" customWidth="1"/>
    <col min="2" max="2" width="27.28125" style="0" customWidth="1"/>
    <col min="3" max="3" width="8.8515625" style="0" customWidth="1"/>
    <col min="4" max="4" width="8.421875" style="0" customWidth="1"/>
    <col min="5" max="6" width="9.00390625" style="0" customWidth="1"/>
    <col min="7" max="7" width="9.57421875" style="0" customWidth="1"/>
    <col min="8" max="8" width="10.57421875" style="0" customWidth="1"/>
    <col min="9" max="9" width="8.00390625" style="0" customWidth="1"/>
    <col min="10" max="10" width="9.57421875" style="0" customWidth="1"/>
    <col min="11" max="11" width="9.28125" style="0" customWidth="1"/>
    <col min="12" max="12" width="8.7109375" style="0" customWidth="1"/>
    <col min="13" max="13" width="9.8515625" style="0" customWidth="1"/>
    <col min="14" max="14" width="10.7109375" style="0" customWidth="1"/>
  </cols>
  <sheetData>
    <row r="1" spans="12:14" ht="56.25" customHeight="1">
      <c r="L1" s="96" t="s">
        <v>34</v>
      </c>
      <c r="M1" s="97"/>
      <c r="N1" s="97"/>
    </row>
    <row r="2" spans="1:14" s="21" customFormat="1" ht="40.5" customHeight="1">
      <c r="A2" s="98" t="s">
        <v>43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8" ht="10.5" customHeight="1">
      <c r="A3" s="92"/>
      <c r="B3" s="92"/>
      <c r="C3" s="92"/>
      <c r="D3" s="92"/>
      <c r="E3" s="92"/>
      <c r="F3" s="92"/>
      <c r="G3" s="92"/>
      <c r="H3" s="92"/>
      <c r="I3" s="16"/>
      <c r="J3" s="6"/>
      <c r="K3" s="6"/>
      <c r="L3" s="6"/>
      <c r="M3" s="6"/>
      <c r="N3" s="6"/>
      <c r="R3" s="65"/>
    </row>
    <row r="4" spans="1:14" s="1" customFormat="1" ht="24" customHeight="1">
      <c r="A4" s="80"/>
      <c r="B4" s="83" t="s">
        <v>6</v>
      </c>
      <c r="C4" s="84" t="s">
        <v>21</v>
      </c>
      <c r="D4" s="94"/>
      <c r="E4" s="84" t="s">
        <v>15</v>
      </c>
      <c r="F4" s="85"/>
      <c r="G4" s="85"/>
      <c r="H4" s="85"/>
      <c r="I4" s="84" t="s">
        <v>18</v>
      </c>
      <c r="J4" s="85"/>
      <c r="K4" s="85"/>
      <c r="L4" s="85"/>
      <c r="M4" s="83" t="s">
        <v>19</v>
      </c>
      <c r="N4" s="83"/>
    </row>
    <row r="5" spans="1:14" s="1" customFormat="1" ht="12.75" customHeight="1">
      <c r="A5" s="81"/>
      <c r="B5" s="83"/>
      <c r="C5" s="95" t="s">
        <v>20</v>
      </c>
      <c r="D5" s="95" t="s">
        <v>22</v>
      </c>
      <c r="E5" s="88" t="s">
        <v>25</v>
      </c>
      <c r="F5" s="89"/>
      <c r="G5" s="89"/>
      <c r="H5" s="89"/>
      <c r="I5" s="88" t="s">
        <v>25</v>
      </c>
      <c r="J5" s="89"/>
      <c r="K5" s="89"/>
      <c r="L5" s="89"/>
      <c r="M5" s="83" t="s">
        <v>26</v>
      </c>
      <c r="N5" s="83"/>
    </row>
    <row r="6" spans="1:14" s="1" customFormat="1" ht="10.5" customHeight="1">
      <c r="A6" s="81"/>
      <c r="B6" s="83"/>
      <c r="C6" s="86"/>
      <c r="D6" s="86"/>
      <c r="E6" s="90"/>
      <c r="F6" s="91"/>
      <c r="G6" s="91"/>
      <c r="H6" s="91"/>
      <c r="I6" s="90"/>
      <c r="J6" s="91"/>
      <c r="K6" s="91"/>
      <c r="L6" s="91"/>
      <c r="M6" s="83"/>
      <c r="N6" s="83"/>
    </row>
    <row r="7" spans="1:14" s="1" customFormat="1" ht="21" customHeight="1">
      <c r="A7" s="81"/>
      <c r="B7" s="83"/>
      <c r="C7" s="86"/>
      <c r="D7" s="86"/>
      <c r="E7" s="83" t="s">
        <v>16</v>
      </c>
      <c r="F7" s="83"/>
      <c r="G7" s="83" t="s">
        <v>17</v>
      </c>
      <c r="H7" s="83"/>
      <c r="I7" s="83" t="s">
        <v>16</v>
      </c>
      <c r="J7" s="83"/>
      <c r="K7" s="83" t="s">
        <v>17</v>
      </c>
      <c r="L7" s="83"/>
      <c r="M7" s="86" t="s">
        <v>16</v>
      </c>
      <c r="N7" s="86" t="s">
        <v>17</v>
      </c>
    </row>
    <row r="8" spans="1:14" s="1" customFormat="1" ht="12.75" customHeight="1">
      <c r="A8" s="81"/>
      <c r="B8" s="83"/>
      <c r="C8" s="86"/>
      <c r="D8" s="86"/>
      <c r="E8" s="83" t="s">
        <v>5</v>
      </c>
      <c r="F8" s="83" t="s">
        <v>23</v>
      </c>
      <c r="G8" s="83" t="s">
        <v>5</v>
      </c>
      <c r="H8" s="83" t="s">
        <v>23</v>
      </c>
      <c r="I8" s="83" t="s">
        <v>5</v>
      </c>
      <c r="J8" s="83" t="s">
        <v>23</v>
      </c>
      <c r="K8" s="83" t="s">
        <v>5</v>
      </c>
      <c r="L8" s="83" t="s">
        <v>23</v>
      </c>
      <c r="M8" s="86"/>
      <c r="N8" s="86"/>
    </row>
    <row r="9" spans="1:14" s="1" customFormat="1" ht="30" customHeight="1">
      <c r="A9" s="82"/>
      <c r="B9" s="93"/>
      <c r="C9" s="87"/>
      <c r="D9" s="87"/>
      <c r="E9" s="83"/>
      <c r="F9" s="83"/>
      <c r="G9" s="83"/>
      <c r="H9" s="83"/>
      <c r="I9" s="83"/>
      <c r="J9" s="83"/>
      <c r="K9" s="83"/>
      <c r="L9" s="83"/>
      <c r="M9" s="87"/>
      <c r="N9" s="87"/>
    </row>
    <row r="10" spans="1:14" s="23" customFormat="1" ht="9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</row>
    <row r="11" spans="1:14" s="1" customFormat="1" ht="24.75" customHeight="1" hidden="1">
      <c r="A11" s="3"/>
      <c r="B11" s="10" t="s">
        <v>3</v>
      </c>
      <c r="C11" s="10"/>
      <c r="D11" s="10"/>
      <c r="E11" s="10"/>
      <c r="F11" s="10"/>
      <c r="G11" s="10"/>
      <c r="H11" s="10"/>
      <c r="I11" s="9"/>
      <c r="J11" s="9"/>
      <c r="K11" s="9"/>
      <c r="L11" s="9"/>
      <c r="M11" s="9"/>
      <c r="N11" s="9"/>
    </row>
    <row r="12" spans="1:14" s="2" customFormat="1" ht="11.25" customHeight="1" hidden="1">
      <c r="A12" s="4"/>
      <c r="B12" s="10" t="s"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s="2" customFormat="1" ht="11.25" customHeight="1" hidden="1">
      <c r="A13" s="3"/>
      <c r="B13" s="10" t="s"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s="2" customFormat="1" ht="11.25" customHeight="1" hidden="1">
      <c r="A14" s="3"/>
      <c r="B14" s="10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55" customFormat="1" ht="36.75" customHeight="1">
      <c r="A15" s="53"/>
      <c r="B15" s="56" t="s">
        <v>10</v>
      </c>
      <c r="C15" s="60">
        <f>C17+C18+C19+C20+C21+C22+C23</f>
        <v>3738</v>
      </c>
      <c r="D15" s="60">
        <f>D17+D18+D19+D20+D21+D22+D23</f>
        <v>1647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2.75">
      <c r="A16" s="11"/>
      <c r="B16" s="9" t="s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0.25" customHeight="1">
      <c r="A17" s="11">
        <v>1</v>
      </c>
      <c r="B17" s="15" t="s">
        <v>24</v>
      </c>
      <c r="C17" s="49">
        <f>E17+G17+I17+K17+M17+N17</f>
        <v>1155</v>
      </c>
      <c r="D17" s="50">
        <f>F17+H17+J17+L17+M17+N17</f>
        <v>520</v>
      </c>
      <c r="E17" s="44">
        <v>290</v>
      </c>
      <c r="F17" s="44">
        <v>75</v>
      </c>
      <c r="G17" s="44">
        <v>270</v>
      </c>
      <c r="H17" s="44">
        <v>65</v>
      </c>
      <c r="I17" s="45">
        <v>200</v>
      </c>
      <c r="J17" s="45">
        <v>100</v>
      </c>
      <c r="K17" s="45">
        <v>240</v>
      </c>
      <c r="L17" s="45">
        <v>125</v>
      </c>
      <c r="M17" s="45">
        <v>75</v>
      </c>
      <c r="N17" s="45">
        <v>80</v>
      </c>
    </row>
    <row r="18" spans="1:14" ht="26.25" customHeight="1">
      <c r="A18" s="11">
        <v>2</v>
      </c>
      <c r="B18" s="15" t="s">
        <v>7</v>
      </c>
      <c r="C18" s="49">
        <f aca="true" t="shared" si="0" ref="C18:C23">E18+G18+I18+K18+M18+N18</f>
        <v>12</v>
      </c>
      <c r="D18" s="50">
        <f aca="true" t="shared" si="1" ref="D18:D23">F18+H18+J18+L18+M18+N18</f>
        <v>5</v>
      </c>
      <c r="E18" s="44">
        <v>8</v>
      </c>
      <c r="F18" s="45">
        <v>2</v>
      </c>
      <c r="G18" s="44">
        <v>0</v>
      </c>
      <c r="H18" s="45">
        <v>0</v>
      </c>
      <c r="I18" s="45">
        <v>2</v>
      </c>
      <c r="J18" s="45">
        <v>1</v>
      </c>
      <c r="K18" s="45">
        <v>0</v>
      </c>
      <c r="L18" s="45">
        <v>0</v>
      </c>
      <c r="M18" s="45">
        <v>2</v>
      </c>
      <c r="N18" s="45">
        <v>0</v>
      </c>
    </row>
    <row r="19" spans="1:14" ht="21">
      <c r="A19" s="11">
        <v>3</v>
      </c>
      <c r="B19" s="15" t="s">
        <v>8</v>
      </c>
      <c r="C19" s="49">
        <f t="shared" si="0"/>
        <v>1958</v>
      </c>
      <c r="D19" s="50">
        <f t="shared" si="1"/>
        <v>612</v>
      </c>
      <c r="E19" s="44">
        <v>1670</v>
      </c>
      <c r="F19" s="45">
        <v>430</v>
      </c>
      <c r="G19" s="44">
        <v>0</v>
      </c>
      <c r="H19" s="45">
        <v>0</v>
      </c>
      <c r="I19" s="45">
        <v>212</v>
      </c>
      <c r="J19" s="45">
        <v>106</v>
      </c>
      <c r="K19" s="45">
        <v>0</v>
      </c>
      <c r="L19" s="45">
        <v>0</v>
      </c>
      <c r="M19" s="45">
        <v>76</v>
      </c>
      <c r="N19" s="45">
        <v>0</v>
      </c>
    </row>
    <row r="20" spans="1:14" ht="25.5" customHeight="1">
      <c r="A20" s="11">
        <v>4</v>
      </c>
      <c r="B20" s="15" t="s">
        <v>27</v>
      </c>
      <c r="C20" s="49">
        <f t="shared" si="0"/>
        <v>11</v>
      </c>
      <c r="D20" s="50">
        <f t="shared" si="1"/>
        <v>6</v>
      </c>
      <c r="E20" s="44">
        <v>3</v>
      </c>
      <c r="F20" s="45">
        <v>1</v>
      </c>
      <c r="G20" s="44">
        <v>0</v>
      </c>
      <c r="H20" s="45">
        <v>0</v>
      </c>
      <c r="I20" s="46">
        <v>6</v>
      </c>
      <c r="J20" s="46">
        <v>3</v>
      </c>
      <c r="K20" s="46">
        <v>0</v>
      </c>
      <c r="L20" s="46">
        <v>0</v>
      </c>
      <c r="M20" s="46">
        <v>2</v>
      </c>
      <c r="N20" s="46">
        <v>0</v>
      </c>
    </row>
    <row r="21" spans="1:14" ht="34.5" customHeight="1">
      <c r="A21" s="11">
        <v>5</v>
      </c>
      <c r="B21" s="12" t="s">
        <v>9</v>
      </c>
      <c r="C21" s="49">
        <f t="shared" si="0"/>
        <v>499</v>
      </c>
      <c r="D21" s="50">
        <f t="shared" si="1"/>
        <v>459</v>
      </c>
      <c r="E21" s="44">
        <v>58</v>
      </c>
      <c r="F21" s="44">
        <v>49</v>
      </c>
      <c r="G21" s="44">
        <v>50</v>
      </c>
      <c r="H21" s="44">
        <v>42</v>
      </c>
      <c r="I21" s="46">
        <v>82</v>
      </c>
      <c r="J21" s="46">
        <v>68</v>
      </c>
      <c r="K21" s="46">
        <v>54</v>
      </c>
      <c r="L21" s="46">
        <v>45</v>
      </c>
      <c r="M21" s="46">
        <v>100</v>
      </c>
      <c r="N21" s="46">
        <v>155</v>
      </c>
    </row>
    <row r="22" spans="1:14" ht="41.25">
      <c r="A22" s="11">
        <v>6</v>
      </c>
      <c r="B22" s="13" t="s">
        <v>30</v>
      </c>
      <c r="C22" s="49">
        <f t="shared" si="0"/>
        <v>65</v>
      </c>
      <c r="D22" s="50">
        <f t="shared" si="1"/>
        <v>25</v>
      </c>
      <c r="E22" s="44">
        <v>30</v>
      </c>
      <c r="F22" s="44">
        <v>6</v>
      </c>
      <c r="G22" s="44">
        <v>12</v>
      </c>
      <c r="H22" s="44">
        <v>3</v>
      </c>
      <c r="I22" s="46">
        <v>8</v>
      </c>
      <c r="J22" s="46">
        <v>4</v>
      </c>
      <c r="K22" s="46">
        <v>6</v>
      </c>
      <c r="L22" s="46">
        <v>3</v>
      </c>
      <c r="M22" s="46">
        <v>5</v>
      </c>
      <c r="N22" s="46">
        <v>4</v>
      </c>
    </row>
    <row r="23" spans="1:14" ht="30.75">
      <c r="A23" s="11">
        <v>7</v>
      </c>
      <c r="B23" s="13" t="s">
        <v>31</v>
      </c>
      <c r="C23" s="49">
        <f t="shared" si="0"/>
        <v>38</v>
      </c>
      <c r="D23" s="50">
        <f t="shared" si="1"/>
        <v>20</v>
      </c>
      <c r="E23" s="44">
        <v>7</v>
      </c>
      <c r="F23" s="44">
        <v>2</v>
      </c>
      <c r="G23" s="44">
        <v>8</v>
      </c>
      <c r="H23" s="44">
        <v>2</v>
      </c>
      <c r="I23" s="46">
        <v>10</v>
      </c>
      <c r="J23" s="46">
        <v>5</v>
      </c>
      <c r="K23" s="46">
        <v>4</v>
      </c>
      <c r="L23" s="46">
        <v>2</v>
      </c>
      <c r="M23" s="46">
        <v>7</v>
      </c>
      <c r="N23" s="46">
        <v>2</v>
      </c>
    </row>
    <row r="24" spans="1:14" s="59" customFormat="1" ht="26.25">
      <c r="A24" s="57"/>
      <c r="B24" s="58" t="s">
        <v>13</v>
      </c>
      <c r="C24" s="61">
        <f>C26+C27</f>
        <v>15530</v>
      </c>
      <c r="D24" s="61">
        <f>D26+D27</f>
        <v>14681</v>
      </c>
      <c r="E24" s="47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2.75">
      <c r="A25" s="11"/>
      <c r="B25" s="19" t="s">
        <v>4</v>
      </c>
      <c r="C25" s="43"/>
      <c r="D25" s="50"/>
      <c r="E25" s="44"/>
      <c r="F25" s="46"/>
      <c r="G25" s="44"/>
      <c r="H25" s="46"/>
      <c r="I25" s="46"/>
      <c r="J25" s="46"/>
      <c r="K25" s="46"/>
      <c r="L25" s="46"/>
      <c r="M25" s="46"/>
      <c r="N25" s="46"/>
    </row>
    <row r="26" spans="1:14" ht="14.25" customHeight="1">
      <c r="A26" s="11">
        <v>8</v>
      </c>
      <c r="B26" s="15" t="s">
        <v>11</v>
      </c>
      <c r="C26" s="49">
        <f>E26+G26+I26+K26+M26+N26</f>
        <v>14369</v>
      </c>
      <c r="D26" s="50">
        <f>F26+H26+J26+L26+M26+N26</f>
        <v>14369</v>
      </c>
      <c r="E26" s="44">
        <v>3034</v>
      </c>
      <c r="F26" s="46">
        <v>3034</v>
      </c>
      <c r="G26" s="44">
        <v>1700</v>
      </c>
      <c r="H26" s="46">
        <v>1700</v>
      </c>
      <c r="I26" s="46">
        <v>2820</v>
      </c>
      <c r="J26" s="46">
        <v>2820</v>
      </c>
      <c r="K26" s="46">
        <v>2090</v>
      </c>
      <c r="L26" s="46">
        <v>2090</v>
      </c>
      <c r="M26" s="46">
        <v>2430</v>
      </c>
      <c r="N26" s="46">
        <v>2295</v>
      </c>
    </row>
    <row r="27" spans="1:14" ht="18.75" customHeight="1">
      <c r="A27" s="11">
        <v>9</v>
      </c>
      <c r="B27" s="15" t="s">
        <v>12</v>
      </c>
      <c r="C27" s="49">
        <f>E27+G27+I27+K27+M27+N27</f>
        <v>1161</v>
      </c>
      <c r="D27" s="50">
        <f>F27+H27+J27+L27+M27+N27</f>
        <v>312</v>
      </c>
      <c r="E27" s="44">
        <v>660</v>
      </c>
      <c r="F27" s="44">
        <v>165</v>
      </c>
      <c r="G27" s="44">
        <v>370</v>
      </c>
      <c r="H27" s="44">
        <v>78</v>
      </c>
      <c r="I27" s="46">
        <v>84</v>
      </c>
      <c r="J27" s="46">
        <v>42</v>
      </c>
      <c r="K27" s="46">
        <v>40</v>
      </c>
      <c r="L27" s="46">
        <v>20</v>
      </c>
      <c r="M27" s="46">
        <v>6</v>
      </c>
      <c r="N27" s="46">
        <v>1</v>
      </c>
    </row>
    <row r="28" spans="1:14" ht="44.25" customHeight="1">
      <c r="A28" s="11">
        <v>10</v>
      </c>
      <c r="B28" s="14" t="s">
        <v>28</v>
      </c>
      <c r="C28" s="62">
        <f>E28+G28+I28+K28+M28+N28</f>
        <v>399</v>
      </c>
      <c r="D28" s="63">
        <f>F28+H28+J28+L28+M28+N28</f>
        <v>155</v>
      </c>
      <c r="E28" s="50">
        <v>225</v>
      </c>
      <c r="F28" s="51">
        <v>63</v>
      </c>
      <c r="G28" s="50">
        <v>61</v>
      </c>
      <c r="H28" s="51">
        <v>14</v>
      </c>
      <c r="I28" s="51">
        <v>56</v>
      </c>
      <c r="J28" s="51">
        <v>28</v>
      </c>
      <c r="K28" s="51">
        <v>14</v>
      </c>
      <c r="L28" s="51">
        <v>7</v>
      </c>
      <c r="M28" s="51">
        <v>32</v>
      </c>
      <c r="N28" s="51">
        <v>11</v>
      </c>
    </row>
    <row r="29" spans="1:14" s="55" customFormat="1" ht="26.25">
      <c r="A29" s="53"/>
      <c r="B29" s="54" t="s">
        <v>14</v>
      </c>
      <c r="C29" s="64">
        <f>C15+C24+C28</f>
        <v>19667</v>
      </c>
      <c r="D29" s="64">
        <f>D15+D24+D28</f>
        <v>16483</v>
      </c>
      <c r="E29" s="52"/>
      <c r="F29" s="52"/>
      <c r="G29" s="52"/>
      <c r="H29" s="52"/>
      <c r="I29" s="51"/>
      <c r="J29" s="51"/>
      <c r="K29" s="51"/>
      <c r="L29" s="51"/>
      <c r="M29" s="51"/>
      <c r="N29" s="51"/>
    </row>
    <row r="30" spans="6:14" ht="12.75">
      <c r="F30" s="5"/>
      <c r="G30" s="5"/>
      <c r="H30" s="5"/>
      <c r="I30" s="5"/>
      <c r="J30" s="5"/>
      <c r="K30" s="5"/>
      <c r="L30" s="5"/>
      <c r="M30" s="5"/>
      <c r="N30" s="5"/>
    </row>
    <row r="31" ht="12.75">
      <c r="C31" s="41" t="s">
        <v>35</v>
      </c>
    </row>
  </sheetData>
  <sheetProtection/>
  <mergeCells count="28">
    <mergeCell ref="L1:N1"/>
    <mergeCell ref="C5:C9"/>
    <mergeCell ref="E5:H6"/>
    <mergeCell ref="I5:L6"/>
    <mergeCell ref="M5:N6"/>
    <mergeCell ref="E7:F7"/>
    <mergeCell ref="G7:H7"/>
    <mergeCell ref="I7:J7"/>
    <mergeCell ref="K7:L7"/>
    <mergeCell ref="I8:I9"/>
    <mergeCell ref="J8:J9"/>
    <mergeCell ref="H8:H9"/>
    <mergeCell ref="M4:N4"/>
    <mergeCell ref="K8:K9"/>
    <mergeCell ref="L8:L9"/>
    <mergeCell ref="I4:L4"/>
    <mergeCell ref="M7:M9"/>
    <mergeCell ref="N7:N9"/>
    <mergeCell ref="D5:D9"/>
    <mergeCell ref="A2:N2"/>
    <mergeCell ref="B4:B9"/>
    <mergeCell ref="A3:H3"/>
    <mergeCell ref="A4:A9"/>
    <mergeCell ref="C4:D4"/>
    <mergeCell ref="E4:H4"/>
    <mergeCell ref="E8:E9"/>
    <mergeCell ref="F8:F9"/>
    <mergeCell ref="G8:G9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ChertovaTA</cp:lastModifiedBy>
  <cp:lastPrinted>2018-07-26T08:55:04Z</cp:lastPrinted>
  <dcterms:created xsi:type="dcterms:W3CDTF">1996-10-08T23:32:33Z</dcterms:created>
  <dcterms:modified xsi:type="dcterms:W3CDTF">2018-08-06T11:19:12Z</dcterms:modified>
  <cp:category/>
  <cp:version/>
  <cp:contentType/>
  <cp:contentStatus/>
</cp:coreProperties>
</file>